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<sst xmlns="http://schemas.openxmlformats.org/spreadsheetml/2006/main" count="6206" uniqueCount="1973">
  <si>
    <t>SC LINDE GAZ ROMANIA SRL</t>
  </si>
  <si>
    <t>SC KEMBLI-MED SRL</t>
  </si>
  <si>
    <t>SC AIR LIQUIDE VITALAIRE ROMANIA SRL</t>
  </si>
  <si>
    <t>SC NEWMEDICS COM SRL</t>
  </si>
  <si>
    <t>SC PAUL HARTMANN SRL</t>
  </si>
  <si>
    <t>SC AUDIO NOVA SRL</t>
  </si>
  <si>
    <t>SC ORTOPROFIL PROD ROMANIA SRL</t>
  </si>
  <si>
    <t>SC MOTIVATION SRL</t>
  </si>
  <si>
    <t>SC MEDICAL EXPRESS SRL</t>
  </si>
  <si>
    <t>SC ATOMEDICAL VEST SRL</t>
  </si>
  <si>
    <t>SC MESSER ROMANIA GAZ SRL</t>
  </si>
  <si>
    <t>SC ROMSOUND SRL</t>
  </si>
  <si>
    <t>SC BIOSINTEX SRL</t>
  </si>
  <si>
    <t>SC CLARFON SA</t>
  </si>
  <si>
    <t>SC ORTOPEDICA SRL</t>
  </si>
  <si>
    <t>GLORIA FARM SRL</t>
  </si>
  <si>
    <t>SC ORTODAC SRL</t>
  </si>
  <si>
    <t>SC MACRO INTERNATIONAL DISTRIBUTION SRL</t>
  </si>
  <si>
    <t>LINDE GAZ ROMANIA SRL</t>
  </si>
  <si>
    <t>KEMBLI-MED SRL</t>
  </si>
  <si>
    <t>PAUL HARTMANN SRL</t>
  </si>
  <si>
    <t>MEDICA M3 COMEXIM SRL</t>
  </si>
  <si>
    <t>ORTOPROFIL PROD ROMANIA SRL</t>
  </si>
  <si>
    <t>MOTIVATION</t>
  </si>
  <si>
    <t>MEDICAL EXPRESS SRL</t>
  </si>
  <si>
    <t>MESSER ROMANIA GAZ SRL</t>
  </si>
  <si>
    <t>ROMSOUND SRL</t>
  </si>
  <si>
    <t>AKTIVORT SRL</t>
  </si>
  <si>
    <t>ORTOPEDICA SRL</t>
  </si>
  <si>
    <t>PROTMED PROTETIKA SRL</t>
  </si>
  <si>
    <t>NEWMEDICS COM SRL</t>
  </si>
  <si>
    <t>Nume Partener</t>
  </si>
  <si>
    <t>Nr. Crt.</t>
  </si>
  <si>
    <t>ORTODAC SRL</t>
  </si>
  <si>
    <t>TOTAL</t>
  </si>
  <si>
    <t>AGENT MEDICAL SRL</t>
  </si>
  <si>
    <t>VALDOMEDICA TRADING SRL</t>
  </si>
  <si>
    <t>M-G EXIM ROMITALIA SRL</t>
  </si>
  <si>
    <t>MOTIVATION SRL</t>
  </si>
  <si>
    <t>AIR LIQUIDE VITALAIRE ROMANIA SRL</t>
  </si>
  <si>
    <t>ATOMEDICAL VEST SRL</t>
  </si>
  <si>
    <t>AUDIO NOVA SRL</t>
  </si>
  <si>
    <t>BIOSINTEX SRL</t>
  </si>
  <si>
    <t>MACRO INTERNATIONAL DISTRIBUTION SRL</t>
  </si>
  <si>
    <t>Pondere %</t>
  </si>
  <si>
    <t>EUROMEDIAL DISTRIBUTION GRUP SRL</t>
  </si>
  <si>
    <t>A BERNASOUND SRL</t>
  </si>
  <si>
    <t>AKTAPA ORTOPEDICA SRL</t>
  </si>
  <si>
    <t>SERVICIUL CVR</t>
  </si>
  <si>
    <t>NR.  354 / 21.09.2017</t>
  </si>
  <si>
    <t>CENTRALIZATOR FACTURI DISPOZITIVE MEDICALE</t>
  </si>
  <si>
    <t>Platite in SEP 2017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</si>
  <si>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</si>
  <si>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</si>
  <si>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</si>
  <si>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</si>
  <si>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</si>
  <si>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</si>
  <si>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</si>
  <si>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</si>
  <si>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Sumă ordonanţată (platita in SEP 2017)</t>
  </si>
  <si>
    <t>Cod partener</t>
  </si>
  <si>
    <t>Nume partener</t>
  </si>
  <si>
    <t>185</t>
  </si>
  <si>
    <t>01-08-2017</t>
  </si>
  <si>
    <t>495</t>
  </si>
  <si>
    <t>08-09-2017</t>
  </si>
  <si>
    <t>Trimis ERP</t>
  </si>
  <si>
    <t>27817449</t>
  </si>
  <si>
    <t>A BERNASOUND SRL Total</t>
  </si>
  <si>
    <t>3395</t>
  </si>
  <si>
    <t>501</t>
  </si>
  <si>
    <t>18179732</t>
  </si>
  <si>
    <t>3403</t>
  </si>
  <si>
    <t>502</t>
  </si>
  <si>
    <t>3440</t>
  </si>
  <si>
    <t>503</t>
  </si>
  <si>
    <t>3506</t>
  </si>
  <si>
    <t>504</t>
  </si>
  <si>
    <t>3518</t>
  </si>
  <si>
    <t>505</t>
  </si>
  <si>
    <t>3522</t>
  </si>
  <si>
    <t>506</t>
  </si>
  <si>
    <t>3547</t>
  </si>
  <si>
    <t>507</t>
  </si>
  <si>
    <t>3549</t>
  </si>
  <si>
    <t>508</t>
  </si>
  <si>
    <t>3574</t>
  </si>
  <si>
    <t>509</t>
  </si>
  <si>
    <t>3646</t>
  </si>
  <si>
    <t>510</t>
  </si>
  <si>
    <t>3662</t>
  </si>
  <si>
    <t>511</t>
  </si>
  <si>
    <t>3779</t>
  </si>
  <si>
    <t>512</t>
  </si>
  <si>
    <t>3780</t>
  </si>
  <si>
    <t>513</t>
  </si>
  <si>
    <t>851</t>
  </si>
  <si>
    <t>514</t>
  </si>
  <si>
    <t>09-08-2017</t>
  </si>
  <si>
    <t>AIR LIQUIDE VITALAIRE ROMANIA SRL Total</t>
  </si>
  <si>
    <t>AOCAS 00232</t>
  </si>
  <si>
    <t>08-08-2017</t>
  </si>
  <si>
    <t>516</t>
  </si>
  <si>
    <t>20062369</t>
  </si>
  <si>
    <t>AKTAPA ORTOPEDICA SRL Total</t>
  </si>
  <si>
    <t>AI 1177</t>
  </si>
  <si>
    <t>484</t>
  </si>
  <si>
    <t>18105417</t>
  </si>
  <si>
    <t>AKTIVORT SRL Total</t>
  </si>
  <si>
    <t>8597</t>
  </si>
  <si>
    <t>31-08-2017</t>
  </si>
  <si>
    <t>533</t>
  </si>
  <si>
    <t>28600340</t>
  </si>
  <si>
    <t>8598</t>
  </si>
  <si>
    <t>534</t>
  </si>
  <si>
    <t>8599</t>
  </si>
  <si>
    <t>535</t>
  </si>
  <si>
    <t>8600</t>
  </si>
  <si>
    <t>536</t>
  </si>
  <si>
    <t>ATOMEDICAL VEST SRL Total</t>
  </si>
  <si>
    <t>1409074</t>
  </si>
  <si>
    <t>480</t>
  </si>
  <si>
    <t>12058642</t>
  </si>
  <si>
    <t>AUDIO NOVA SRL Total</t>
  </si>
  <si>
    <t>BSX208559</t>
  </si>
  <si>
    <t>488</t>
  </si>
  <si>
    <t>14779017</t>
  </si>
  <si>
    <t>BSX208560</t>
  </si>
  <si>
    <t>489</t>
  </si>
  <si>
    <t>BIOSINTEX SRL Total</t>
  </si>
  <si>
    <t>CLOF2713</t>
  </si>
  <si>
    <t>01-09-2017</t>
  </si>
  <si>
    <t>483</t>
  </si>
  <si>
    <t>10863793</t>
  </si>
  <si>
    <t>CLARFON SA</t>
  </si>
  <si>
    <t>CLARFON SA Total</t>
  </si>
  <si>
    <t>01142482</t>
  </si>
  <si>
    <t>02-08-2017</t>
  </si>
  <si>
    <t>487</t>
  </si>
  <si>
    <t>03-08-2017</t>
  </si>
  <si>
    <t>10511100</t>
  </si>
  <si>
    <t>01142647</t>
  </si>
  <si>
    <t>23-08-2017</t>
  </si>
  <si>
    <t>519</t>
  </si>
  <si>
    <t>28-08-2017</t>
  </si>
  <si>
    <t>01142586</t>
  </si>
  <si>
    <t>11-08-2017</t>
  </si>
  <si>
    <t>520</t>
  </si>
  <si>
    <t>KEMBLI-MED SRL Total</t>
  </si>
  <si>
    <t>0072009965</t>
  </si>
  <si>
    <t>481</t>
  </si>
  <si>
    <t>8721959</t>
  </si>
  <si>
    <t>0072009968</t>
  </si>
  <si>
    <t>482</t>
  </si>
  <si>
    <t>0072010191</t>
  </si>
  <si>
    <t>30-08-2017</t>
  </si>
  <si>
    <t>537</t>
  </si>
  <si>
    <t>0072010196</t>
  </si>
  <si>
    <t>542</t>
  </si>
  <si>
    <t>LINDE GAZ ROMANIA SRL Total</t>
  </si>
  <si>
    <t>1801</t>
  </si>
  <si>
    <t>24-08-2017</t>
  </si>
  <si>
    <t>517</t>
  </si>
  <si>
    <t>25-08-2017</t>
  </si>
  <si>
    <t>5919316</t>
  </si>
  <si>
    <t>MACRO INTERNATIONAL DISTRIBUTION SRL Total</t>
  </si>
  <si>
    <t>68498</t>
  </si>
  <si>
    <t>496</t>
  </si>
  <si>
    <t>10148463</t>
  </si>
  <si>
    <t>68499</t>
  </si>
  <si>
    <t>497</t>
  </si>
  <si>
    <t>68527</t>
  </si>
  <si>
    <t>515</t>
  </si>
  <si>
    <t>68615</t>
  </si>
  <si>
    <t>538</t>
  </si>
  <si>
    <t>68608</t>
  </si>
  <si>
    <t>539</t>
  </si>
  <si>
    <t>68609</t>
  </si>
  <si>
    <t>540</t>
  </si>
  <si>
    <t>68610</t>
  </si>
  <si>
    <t>541</t>
  </si>
  <si>
    <t>MEDICAL EXPRESS SRL Total</t>
  </si>
  <si>
    <t>8960154854</t>
  </si>
  <si>
    <t>491</t>
  </si>
  <si>
    <t>10547308</t>
  </si>
  <si>
    <t>8960154855</t>
  </si>
  <si>
    <t>492</t>
  </si>
  <si>
    <t>MESSER ROMANIA GAZ SRL Total</t>
  </si>
  <si>
    <t>320170824</t>
  </si>
  <si>
    <t>16-08-2017</t>
  </si>
  <si>
    <t>518</t>
  </si>
  <si>
    <t>14283586</t>
  </si>
  <si>
    <t>MOTIVATION Total</t>
  </si>
  <si>
    <t>13333</t>
  </si>
  <si>
    <t>498</t>
  </si>
  <si>
    <t>16020624</t>
  </si>
  <si>
    <t>13334</t>
  </si>
  <si>
    <t>499</t>
  </si>
  <si>
    <t>13335</t>
  </si>
  <si>
    <t>500</t>
  </si>
  <si>
    <t>NEWMEDICS COM SRL Total</t>
  </si>
  <si>
    <t>FEORP 00004028</t>
  </si>
  <si>
    <t>493</t>
  </si>
  <si>
    <t>14071907</t>
  </si>
  <si>
    <t>FEORP 00004048</t>
  </si>
  <si>
    <t>494</t>
  </si>
  <si>
    <t>ORTOPEDICA SRL Total</t>
  </si>
  <si>
    <t>3000272</t>
  </si>
  <si>
    <t>521</t>
  </si>
  <si>
    <t>6877197</t>
  </si>
  <si>
    <t>3000273</t>
  </si>
  <si>
    <t>522</t>
  </si>
  <si>
    <t>3000274</t>
  </si>
  <si>
    <t>523</t>
  </si>
  <si>
    <t>3000275</t>
  </si>
  <si>
    <t>524</t>
  </si>
  <si>
    <t>3000276</t>
  </si>
  <si>
    <t>525</t>
  </si>
  <si>
    <t>3000277</t>
  </si>
  <si>
    <t>526</t>
  </si>
  <si>
    <t>3000278</t>
  </si>
  <si>
    <t>527</t>
  </si>
  <si>
    <t>3000279</t>
  </si>
  <si>
    <t>528</t>
  </si>
  <si>
    <t>3000280</t>
  </si>
  <si>
    <t>529</t>
  </si>
  <si>
    <t>3000281</t>
  </si>
  <si>
    <t>530</t>
  </si>
  <si>
    <t>3000282</t>
  </si>
  <si>
    <t>531</t>
  </si>
  <si>
    <t>3000283</t>
  </si>
  <si>
    <t>532</t>
  </si>
  <si>
    <t>ORTOPROFIL PROD ROMANIA SRL Total</t>
  </si>
  <si>
    <t>91287</t>
  </si>
  <si>
    <t>490</t>
  </si>
  <si>
    <t>14139751</t>
  </si>
  <si>
    <t>ROMSOUND SRL Total</t>
  </si>
  <si>
    <t>OD2017214</t>
  </si>
  <si>
    <t>472</t>
  </si>
  <si>
    <t>16666960</t>
  </si>
  <si>
    <t>OD2017215</t>
  </si>
  <si>
    <t>473</t>
  </si>
  <si>
    <t>OD2017216</t>
  </si>
  <si>
    <t>474</t>
  </si>
  <si>
    <t>OD2017244</t>
  </si>
  <si>
    <t>476</t>
  </si>
  <si>
    <t>OD2017206</t>
  </si>
  <si>
    <t>479</t>
  </si>
  <si>
    <t>OD2017247</t>
  </si>
  <si>
    <t>485</t>
  </si>
  <si>
    <t>OD2017248</t>
  </si>
  <si>
    <t>486</t>
  </si>
  <si>
    <t>SC ORTODAC SRL Total</t>
  </si>
  <si>
    <t>Grand Total</t>
  </si>
  <si>
    <t>NR.  297 / 8.08.2017</t>
  </si>
  <si>
    <t>Platite in AUG 2017</t>
  </si>
  <si>
    <t>Sumă ordonanţată (platita in AUG 2017)</t>
  </si>
  <si>
    <t>8593</t>
  </si>
  <si>
    <t>31-07-2017</t>
  </si>
  <si>
    <t>461</t>
  </si>
  <si>
    <t>Trimisa in ERP</t>
  </si>
  <si>
    <t>8594</t>
  </si>
  <si>
    <t>462</t>
  </si>
  <si>
    <t>8595</t>
  </si>
  <si>
    <t>463</t>
  </si>
  <si>
    <t>8596</t>
  </si>
  <si>
    <t>464</t>
  </si>
  <si>
    <t>9294</t>
  </si>
  <si>
    <t>27-07-2017</t>
  </si>
  <si>
    <t>465</t>
  </si>
  <si>
    <t>15105587</t>
  </si>
  <si>
    <t>EUROMEDICAL DISTRIBUTION GRUP SRL</t>
  </si>
  <si>
    <t>EUROMEDICAL DISTRIBUTION GRUP SRL Total</t>
  </si>
  <si>
    <t>GLM0001841</t>
  </si>
  <si>
    <t>470</t>
  </si>
  <si>
    <t>10990657</t>
  </si>
  <si>
    <t>GLORIA FARM SRL Total</t>
  </si>
  <si>
    <t>320170709</t>
  </si>
  <si>
    <t>17-07-2017</t>
  </si>
  <si>
    <t>449</t>
  </si>
  <si>
    <t>20-07-2017</t>
  </si>
  <si>
    <t>320170781</t>
  </si>
  <si>
    <t>459</t>
  </si>
  <si>
    <t>320170805</t>
  </si>
  <si>
    <t>460</t>
  </si>
  <si>
    <t>3000261</t>
  </si>
  <si>
    <t>28-07-2017</t>
  </si>
  <si>
    <t>451</t>
  </si>
  <si>
    <t>3000262</t>
  </si>
  <si>
    <t>452</t>
  </si>
  <si>
    <t>3000263</t>
  </si>
  <si>
    <t>453</t>
  </si>
  <si>
    <t>3000264</t>
  </si>
  <si>
    <t>454</t>
  </si>
  <si>
    <t>3000265</t>
  </si>
  <si>
    <t>455</t>
  </si>
  <si>
    <t>3000266</t>
  </si>
  <si>
    <t>456</t>
  </si>
  <si>
    <t>3000267</t>
  </si>
  <si>
    <t>457</t>
  </si>
  <si>
    <t>3000268</t>
  </si>
  <si>
    <t>458</t>
  </si>
  <si>
    <t>1200311</t>
  </si>
  <si>
    <t>466</t>
  </si>
  <si>
    <t>3000269</t>
  </si>
  <si>
    <t>467</t>
  </si>
  <si>
    <t>3000270</t>
  </si>
  <si>
    <t>468</t>
  </si>
  <si>
    <t>3000271</t>
  </si>
  <si>
    <t>469</t>
  </si>
  <si>
    <t>62660166</t>
  </si>
  <si>
    <t>471</t>
  </si>
  <si>
    <t>1116593050</t>
  </si>
  <si>
    <t>477</t>
  </si>
  <si>
    <t>3102390</t>
  </si>
  <si>
    <t>PAUL HARTMANN SRL Total</t>
  </si>
  <si>
    <t>91286</t>
  </si>
  <si>
    <t>450</t>
  </si>
  <si>
    <t>OD2017219</t>
  </si>
  <si>
    <t>06-07-2017</t>
  </si>
  <si>
    <t>428</t>
  </si>
  <si>
    <t>OD2017212</t>
  </si>
  <si>
    <t>03-07-2017</t>
  </si>
  <si>
    <t>448</t>
  </si>
  <si>
    <t>OD2017243</t>
  </si>
  <si>
    <t>475</t>
  </si>
  <si>
    <t>2680</t>
  </si>
  <si>
    <t>478</t>
  </si>
  <si>
    <t>23100700</t>
  </si>
  <si>
    <t>VALDOMEDICA TRADING SRL Total</t>
  </si>
  <si>
    <t>NR.  262 / 12.07.2017</t>
  </si>
  <si>
    <t>Platite in IUL 2017</t>
  </si>
  <si>
    <t>Sumă ordonanţată (platita in IUL 2017)</t>
  </si>
  <si>
    <t>2992</t>
  </si>
  <si>
    <t>30-06-2017</t>
  </si>
  <si>
    <t>432</t>
  </si>
  <si>
    <t>10-07-2017</t>
  </si>
  <si>
    <t>3011</t>
  </si>
  <si>
    <t>433</t>
  </si>
  <si>
    <t>3029</t>
  </si>
  <si>
    <t>434</t>
  </si>
  <si>
    <t>3054</t>
  </si>
  <si>
    <t>435</t>
  </si>
  <si>
    <t>3106</t>
  </si>
  <si>
    <t>436</t>
  </si>
  <si>
    <t>3162</t>
  </si>
  <si>
    <t>437</t>
  </si>
  <si>
    <t>3253</t>
  </si>
  <si>
    <t>438</t>
  </si>
  <si>
    <t>3254</t>
  </si>
  <si>
    <t>439</t>
  </si>
  <si>
    <t>8586</t>
  </si>
  <si>
    <t>410</t>
  </si>
  <si>
    <t>04-07-2017</t>
  </si>
  <si>
    <t>8587</t>
  </si>
  <si>
    <t>411</t>
  </si>
  <si>
    <t>8588</t>
  </si>
  <si>
    <t>412</t>
  </si>
  <si>
    <t>8589</t>
  </si>
  <si>
    <t>413</t>
  </si>
  <si>
    <t>8590</t>
  </si>
  <si>
    <t>443</t>
  </si>
  <si>
    <t>11-07-2017</t>
  </si>
  <si>
    <t>8591</t>
  </si>
  <si>
    <t>444</t>
  </si>
  <si>
    <t>8592</t>
  </si>
  <si>
    <t>445</t>
  </si>
  <si>
    <t>1405187</t>
  </si>
  <si>
    <t>418</t>
  </si>
  <si>
    <t>BSX208389</t>
  </si>
  <si>
    <t>424</t>
  </si>
  <si>
    <t>BSX208452</t>
  </si>
  <si>
    <t>425</t>
  </si>
  <si>
    <t>GLM0001831</t>
  </si>
  <si>
    <t>419</t>
  </si>
  <si>
    <t>01142093</t>
  </si>
  <si>
    <t>21-06-2017</t>
  </si>
  <si>
    <t>394</t>
  </si>
  <si>
    <t>22-06-2017</t>
  </si>
  <si>
    <t>01142261</t>
  </si>
  <si>
    <t>430</t>
  </si>
  <si>
    <t>0072009809</t>
  </si>
  <si>
    <t>422</t>
  </si>
  <si>
    <t>0072009819</t>
  </si>
  <si>
    <t>423</t>
  </si>
  <si>
    <t>0072009867</t>
  </si>
  <si>
    <t>440</t>
  </si>
  <si>
    <t>66332</t>
  </si>
  <si>
    <t>16-06-2017</t>
  </si>
  <si>
    <t>389</t>
  </si>
  <si>
    <t>19-06-2017</t>
  </si>
  <si>
    <t>66157</t>
  </si>
  <si>
    <t>08-06-2017</t>
  </si>
  <si>
    <t>390</t>
  </si>
  <si>
    <t>66330</t>
  </si>
  <si>
    <t>391</t>
  </si>
  <si>
    <t>66396</t>
  </si>
  <si>
    <t>23-06-2017</t>
  </si>
  <si>
    <t>395</t>
  </si>
  <si>
    <t>27-06-2017</t>
  </si>
  <si>
    <t>66410</t>
  </si>
  <si>
    <t>397</t>
  </si>
  <si>
    <t>66411</t>
  </si>
  <si>
    <t>398</t>
  </si>
  <si>
    <t>66427</t>
  </si>
  <si>
    <t>28-06-2017</t>
  </si>
  <si>
    <t>400</t>
  </si>
  <si>
    <t>66225</t>
  </si>
  <si>
    <t>420</t>
  </si>
  <si>
    <t>68376</t>
  </si>
  <si>
    <t>446</t>
  </si>
  <si>
    <t>68375</t>
  </si>
  <si>
    <t>447</t>
  </si>
  <si>
    <t>8960152316</t>
  </si>
  <si>
    <t>429</t>
  </si>
  <si>
    <t>320170625</t>
  </si>
  <si>
    <t>414</t>
  </si>
  <si>
    <t>320170690</t>
  </si>
  <si>
    <t>415</t>
  </si>
  <si>
    <t>12784</t>
  </si>
  <si>
    <t>431</t>
  </si>
  <si>
    <t>07-07-2017</t>
  </si>
  <si>
    <t>FEORP 000003882</t>
  </si>
  <si>
    <t>427</t>
  </si>
  <si>
    <t>2400233</t>
  </si>
  <si>
    <t>20-06-2017</t>
  </si>
  <si>
    <t>393</t>
  </si>
  <si>
    <t>3000249</t>
  </si>
  <si>
    <t>401</t>
  </si>
  <si>
    <t>3000250</t>
  </si>
  <si>
    <t>402</t>
  </si>
  <si>
    <t>3000251</t>
  </si>
  <si>
    <t>26-06-2017</t>
  </si>
  <si>
    <t>403</t>
  </si>
  <si>
    <t>3000252</t>
  </si>
  <si>
    <t>404</t>
  </si>
  <si>
    <t>3000253</t>
  </si>
  <si>
    <t>405</t>
  </si>
  <si>
    <t>3000254</t>
  </si>
  <si>
    <t>406</t>
  </si>
  <si>
    <t>3000255</t>
  </si>
  <si>
    <t>407</t>
  </si>
  <si>
    <t>3000256</t>
  </si>
  <si>
    <t>408</t>
  </si>
  <si>
    <t>3000257</t>
  </si>
  <si>
    <t>409</t>
  </si>
  <si>
    <t>3000258</t>
  </si>
  <si>
    <t>416</t>
  </si>
  <si>
    <t>3000259</t>
  </si>
  <si>
    <t>417</t>
  </si>
  <si>
    <t>62660155</t>
  </si>
  <si>
    <t>426</t>
  </si>
  <si>
    <t>3000260</t>
  </si>
  <si>
    <t>442</t>
  </si>
  <si>
    <t>1116585763</t>
  </si>
  <si>
    <t>29-06-2017</t>
  </si>
  <si>
    <t>421</t>
  </si>
  <si>
    <t>91284</t>
  </si>
  <si>
    <t>392</t>
  </si>
  <si>
    <t>91285</t>
  </si>
  <si>
    <t>396</t>
  </si>
  <si>
    <t>OD2017189</t>
  </si>
  <si>
    <t>14-06-2017</t>
  </si>
  <si>
    <t>378</t>
  </si>
  <si>
    <t>15-06-2017</t>
  </si>
  <si>
    <t>NR.  224 / 20.06.2017</t>
  </si>
  <si>
    <t>Platite in IUN 2017</t>
  </si>
  <si>
    <t>Facturi ordonantate de Contabilitate:</t>
  </si>
  <si>
    <t>Sumă ordonanţată (platita in IUN 2017)</t>
  </si>
  <si>
    <t>2119</t>
  </si>
  <si>
    <t>30-04-2017</t>
  </si>
  <si>
    <t>315</t>
  </si>
  <si>
    <t>09-05-2017</t>
  </si>
  <si>
    <t>2104</t>
  </si>
  <si>
    <t>316</t>
  </si>
  <si>
    <t>2372</t>
  </si>
  <si>
    <t>317</t>
  </si>
  <si>
    <t>2883</t>
  </si>
  <si>
    <t>31-05-2017</t>
  </si>
  <si>
    <t>367</t>
  </si>
  <si>
    <t>09-06-2017</t>
  </si>
  <si>
    <t>0072009255</t>
  </si>
  <si>
    <t>25-04-2017</t>
  </si>
  <si>
    <t>268</t>
  </si>
  <si>
    <t>0072009257</t>
  </si>
  <si>
    <t>269</t>
  </si>
  <si>
    <t>0072009258</t>
  </si>
  <si>
    <t>270</t>
  </si>
  <si>
    <t>0072009259</t>
  </si>
  <si>
    <t>271</t>
  </si>
  <si>
    <t>0072009260</t>
  </si>
  <si>
    <t>272</t>
  </si>
  <si>
    <t>0072009261</t>
  </si>
  <si>
    <t>273</t>
  </si>
  <si>
    <t>0072009262</t>
  </si>
  <si>
    <t>274</t>
  </si>
  <si>
    <t>0072009296</t>
  </si>
  <si>
    <t>297</t>
  </si>
  <si>
    <t>03-05-2017</t>
  </si>
  <si>
    <t>0072009500</t>
  </si>
  <si>
    <t>331</t>
  </si>
  <si>
    <t>0072009481</t>
  </si>
  <si>
    <t>29-05-2017</t>
  </si>
  <si>
    <t>327</t>
  </si>
  <si>
    <t>30-05-2017</t>
  </si>
  <si>
    <t>8960144578</t>
  </si>
  <si>
    <t>05-05-2017</t>
  </si>
  <si>
    <t>304</t>
  </si>
  <si>
    <t>8960148377</t>
  </si>
  <si>
    <t>06-06-2017</t>
  </si>
  <si>
    <t>362</t>
  </si>
  <si>
    <t>07-06-2017</t>
  </si>
  <si>
    <t>320170398</t>
  </si>
  <si>
    <t>28-04-2017</t>
  </si>
  <si>
    <t>303</t>
  </si>
  <si>
    <t>Facturi ordonantate din SIUI, borderou 396:</t>
  </si>
  <si>
    <t>2727</t>
  </si>
  <si>
    <t>365</t>
  </si>
  <si>
    <t>2735</t>
  </si>
  <si>
    <t>366</t>
  </si>
  <si>
    <t>668</t>
  </si>
  <si>
    <t>01-06-2017</t>
  </si>
  <si>
    <t>368</t>
  </si>
  <si>
    <t>AI 1159</t>
  </si>
  <si>
    <t>370</t>
  </si>
  <si>
    <t>12-06-2017</t>
  </si>
  <si>
    <t>8578</t>
  </si>
  <si>
    <t>334</t>
  </si>
  <si>
    <t>8579</t>
  </si>
  <si>
    <t>335</t>
  </si>
  <si>
    <t>8580</t>
  </si>
  <si>
    <t>336</t>
  </si>
  <si>
    <t>8581</t>
  </si>
  <si>
    <t>337</t>
  </si>
  <si>
    <t>8582</t>
  </si>
  <si>
    <t>383</t>
  </si>
  <si>
    <t>8583</t>
  </si>
  <si>
    <t>384</t>
  </si>
  <si>
    <t>8584</t>
  </si>
  <si>
    <t>385</t>
  </si>
  <si>
    <t>8585</t>
  </si>
  <si>
    <t>386</t>
  </si>
  <si>
    <t>1401340</t>
  </si>
  <si>
    <t>357</t>
  </si>
  <si>
    <t>BSX208226</t>
  </si>
  <si>
    <t>08-05-2017</t>
  </si>
  <si>
    <t>318</t>
  </si>
  <si>
    <t>11-05-2017</t>
  </si>
  <si>
    <t>BSX208343</t>
  </si>
  <si>
    <t>355</t>
  </si>
  <si>
    <t>BSX208344</t>
  </si>
  <si>
    <t>356</t>
  </si>
  <si>
    <t>CLOF2628</t>
  </si>
  <si>
    <t>354</t>
  </si>
  <si>
    <t>GLM0001821</t>
  </si>
  <si>
    <t>339</t>
  </si>
  <si>
    <t>01141711</t>
  </si>
  <si>
    <t>12-05-2017</t>
  </si>
  <si>
    <t>319</t>
  </si>
  <si>
    <t>01141836</t>
  </si>
  <si>
    <t>24-05-2017</t>
  </si>
  <si>
    <t>325</t>
  </si>
  <si>
    <t>01141918</t>
  </si>
  <si>
    <t>333</t>
  </si>
  <si>
    <t>0072009480</t>
  </si>
  <si>
    <t>326</t>
  </si>
  <si>
    <t>0072009497</t>
  </si>
  <si>
    <t>330</t>
  </si>
  <si>
    <t>0072009503</t>
  </si>
  <si>
    <t>332</t>
  </si>
  <si>
    <t>65302</t>
  </si>
  <si>
    <t>320</t>
  </si>
  <si>
    <t>65895</t>
  </si>
  <si>
    <t>18-05-2017</t>
  </si>
  <si>
    <t>324</t>
  </si>
  <si>
    <t>19-05-2017</t>
  </si>
  <si>
    <t>66067</t>
  </si>
  <si>
    <t>358</t>
  </si>
  <si>
    <t>66068</t>
  </si>
  <si>
    <t>359</t>
  </si>
  <si>
    <t>66069</t>
  </si>
  <si>
    <t>360</t>
  </si>
  <si>
    <t>65348</t>
  </si>
  <si>
    <t>363</t>
  </si>
  <si>
    <t>66131</t>
  </si>
  <si>
    <t>371</t>
  </si>
  <si>
    <t>66331</t>
  </si>
  <si>
    <t>388</t>
  </si>
  <si>
    <t>8960148378</t>
  </si>
  <si>
    <t>361</t>
  </si>
  <si>
    <t>320170512</t>
  </si>
  <si>
    <t>328</t>
  </si>
  <si>
    <t>320170567</t>
  </si>
  <si>
    <t>338</t>
  </si>
  <si>
    <t>320170589</t>
  </si>
  <si>
    <t>387</t>
  </si>
  <si>
    <t>11866</t>
  </si>
  <si>
    <t>321</t>
  </si>
  <si>
    <t>11867</t>
  </si>
  <si>
    <t>322</t>
  </si>
  <si>
    <t>12316</t>
  </si>
  <si>
    <t>373</t>
  </si>
  <si>
    <t>13-06-2017</t>
  </si>
  <si>
    <t>12317</t>
  </si>
  <si>
    <t>374</t>
  </si>
  <si>
    <t>12318</t>
  </si>
  <si>
    <t>375</t>
  </si>
  <si>
    <t>12339</t>
  </si>
  <si>
    <t>376</t>
  </si>
  <si>
    <t>FORP 00001193</t>
  </si>
  <si>
    <t>329</t>
  </si>
  <si>
    <t>3000233</t>
  </si>
  <si>
    <t>340</t>
  </si>
  <si>
    <t>3000234</t>
  </si>
  <si>
    <t>341</t>
  </si>
  <si>
    <t>3000235</t>
  </si>
  <si>
    <t>342</t>
  </si>
  <si>
    <t>3000236</t>
  </si>
  <si>
    <t>343</t>
  </si>
  <si>
    <t>3000237</t>
  </si>
  <si>
    <t>344</t>
  </si>
  <si>
    <t>3000238</t>
  </si>
  <si>
    <t>345</t>
  </si>
  <si>
    <t>3000239</t>
  </si>
  <si>
    <t>346</t>
  </si>
  <si>
    <t>3000240</t>
  </si>
  <si>
    <t>347</t>
  </si>
  <si>
    <t>3000241</t>
  </si>
  <si>
    <t>348</t>
  </si>
  <si>
    <t>3000242</t>
  </si>
  <si>
    <t>349</t>
  </si>
  <si>
    <t>3000243</t>
  </si>
  <si>
    <t>350</t>
  </si>
  <si>
    <t>3000244</t>
  </si>
  <si>
    <t>351</t>
  </si>
  <si>
    <t>3000245</t>
  </si>
  <si>
    <t>352</t>
  </si>
  <si>
    <t>3000246</t>
  </si>
  <si>
    <t>380</t>
  </si>
  <si>
    <t>3000247</t>
  </si>
  <si>
    <t>381</t>
  </si>
  <si>
    <t>3000248</t>
  </si>
  <si>
    <t>382</t>
  </si>
  <si>
    <t>1116578130</t>
  </si>
  <si>
    <t>353</t>
  </si>
  <si>
    <t>91283</t>
  </si>
  <si>
    <t>364</t>
  </si>
  <si>
    <t>OD2017145</t>
  </si>
  <si>
    <t>04-05-2017</t>
  </si>
  <si>
    <t>323</t>
  </si>
  <si>
    <t>OD2017169</t>
  </si>
  <si>
    <t>372</t>
  </si>
  <si>
    <t>OD2017181</t>
  </si>
  <si>
    <t>377</t>
  </si>
  <si>
    <t>OD2017150</t>
  </si>
  <si>
    <t>379</t>
  </si>
  <si>
    <t>Facturi ordonantate de Contabilitate, bord 417:</t>
  </si>
  <si>
    <t>TOTAL facturi ordonantate in iunie</t>
  </si>
  <si>
    <t>Platite in MAI 2017</t>
  </si>
  <si>
    <t>Sumă ordonanţată (platita in MAR 2017)</t>
  </si>
  <si>
    <t>0072009056</t>
  </si>
  <si>
    <t>31-03-2017</t>
  </si>
  <si>
    <t>216</t>
  </si>
  <si>
    <t>04-04-2017</t>
  </si>
  <si>
    <t>11361</t>
  </si>
  <si>
    <t>256</t>
  </si>
  <si>
    <t>18-04-2017</t>
  </si>
  <si>
    <t>11362</t>
  </si>
  <si>
    <t>257</t>
  </si>
  <si>
    <t>11363</t>
  </si>
  <si>
    <t>258</t>
  </si>
  <si>
    <t>11364</t>
  </si>
  <si>
    <t>259</t>
  </si>
  <si>
    <t>11365</t>
  </si>
  <si>
    <t>260</t>
  </si>
  <si>
    <t>11367</t>
  </si>
  <si>
    <t>262</t>
  </si>
  <si>
    <t>11368</t>
  </si>
  <si>
    <t>263</t>
  </si>
  <si>
    <t>AI 1136</t>
  </si>
  <si>
    <t>19-04-2017</t>
  </si>
  <si>
    <t>264</t>
  </si>
  <si>
    <t>20-04-2017</t>
  </si>
  <si>
    <t>65743</t>
  </si>
  <si>
    <t>265</t>
  </si>
  <si>
    <t>65761</t>
  </si>
  <si>
    <t>21-04-2017</t>
  </si>
  <si>
    <t>266</t>
  </si>
  <si>
    <t>24-04-2017</t>
  </si>
  <si>
    <t>OD2017126</t>
  </si>
  <si>
    <t>267</t>
  </si>
  <si>
    <t>91281</t>
  </si>
  <si>
    <t>26-04-2017</t>
  </si>
  <si>
    <t>275</t>
  </si>
  <si>
    <t>27-04-2017</t>
  </si>
  <si>
    <t>1116569093</t>
  </si>
  <si>
    <t>276</t>
  </si>
  <si>
    <t>PP 287</t>
  </si>
  <si>
    <t>277</t>
  </si>
  <si>
    <t>15898938</t>
  </si>
  <si>
    <t>8574</t>
  </si>
  <si>
    <t>278</t>
  </si>
  <si>
    <t>8575</t>
  </si>
  <si>
    <t>279</t>
  </si>
  <si>
    <t>8576</t>
  </si>
  <si>
    <t>280</t>
  </si>
  <si>
    <t>8577</t>
  </si>
  <si>
    <t>281</t>
  </si>
  <si>
    <t>0041594</t>
  </si>
  <si>
    <t>282</t>
  </si>
  <si>
    <t>1200268</t>
  </si>
  <si>
    <t>283</t>
  </si>
  <si>
    <t>02-05-2017</t>
  </si>
  <si>
    <t>3000222</t>
  </si>
  <si>
    <t>284</t>
  </si>
  <si>
    <t>3000223</t>
  </si>
  <si>
    <t>285</t>
  </si>
  <si>
    <t>3000224</t>
  </si>
  <si>
    <t>286</t>
  </si>
  <si>
    <t>3000225</t>
  </si>
  <si>
    <t>287</t>
  </si>
  <si>
    <t>3000226</t>
  </si>
  <si>
    <t>288</t>
  </si>
  <si>
    <t>3000227</t>
  </si>
  <si>
    <t>289</t>
  </si>
  <si>
    <t>3000228</t>
  </si>
  <si>
    <t>290</t>
  </si>
  <si>
    <t>3000229</t>
  </si>
  <si>
    <t>291</t>
  </si>
  <si>
    <t>0072009310</t>
  </si>
  <si>
    <t>29-04-2017</t>
  </si>
  <si>
    <t>292</t>
  </si>
  <si>
    <t>GLM0001809</t>
  </si>
  <si>
    <t>293</t>
  </si>
  <si>
    <t>3000230</t>
  </si>
  <si>
    <t>294</t>
  </si>
  <si>
    <t>3000231</t>
  </si>
  <si>
    <t>295</t>
  </si>
  <si>
    <t>3000232</t>
  </si>
  <si>
    <t>296</t>
  </si>
  <si>
    <t>320170453</t>
  </si>
  <si>
    <t>298</t>
  </si>
  <si>
    <t>1397172</t>
  </si>
  <si>
    <t>299</t>
  </si>
  <si>
    <t>2400222</t>
  </si>
  <si>
    <t>300</t>
  </si>
  <si>
    <t>91282</t>
  </si>
  <si>
    <t>301</t>
  </si>
  <si>
    <t>FORP 00001139</t>
  </si>
  <si>
    <t>302</t>
  </si>
  <si>
    <t>65220</t>
  </si>
  <si>
    <t>305</t>
  </si>
  <si>
    <t>65221</t>
  </si>
  <si>
    <t>306</t>
  </si>
  <si>
    <t>65222</t>
  </si>
  <si>
    <t>307</t>
  </si>
  <si>
    <t>OD2017128</t>
  </si>
  <si>
    <t>308</t>
  </si>
  <si>
    <t>OD2017131</t>
  </si>
  <si>
    <t>309</t>
  </si>
  <si>
    <t>OD2017135</t>
  </si>
  <si>
    <t>310</t>
  </si>
  <si>
    <t>OD2017117</t>
  </si>
  <si>
    <t>10-04-2017</t>
  </si>
  <si>
    <t>311</t>
  </si>
  <si>
    <t>OD2017111</t>
  </si>
  <si>
    <t>06-04-2017</t>
  </si>
  <si>
    <t>312</t>
  </si>
  <si>
    <t>OD2017112</t>
  </si>
  <si>
    <t>313</t>
  </si>
  <si>
    <t>OD2017115</t>
  </si>
  <si>
    <t>07-04-2017</t>
  </si>
  <si>
    <t>314</t>
  </si>
  <si>
    <t>NR. 172 / 11.05.2017</t>
  </si>
  <si>
    <t>PROTMED PROTETIKA SRL Total</t>
  </si>
  <si>
    <t>NR. 139 / 19.04.2017</t>
  </si>
  <si>
    <t>Platite in APR 2017</t>
  </si>
  <si>
    <t>Sumă ordonanţată (platita in APR 2017)</t>
  </si>
  <si>
    <t>1884</t>
  </si>
  <si>
    <t>236</t>
  </si>
  <si>
    <t>1376</t>
  </si>
  <si>
    <t>237</t>
  </si>
  <si>
    <t>1880</t>
  </si>
  <si>
    <t>238</t>
  </si>
  <si>
    <t>1881</t>
  </si>
  <si>
    <t>239</t>
  </si>
  <si>
    <t>1883</t>
  </si>
  <si>
    <t>240</t>
  </si>
  <si>
    <t>AR 2121</t>
  </si>
  <si>
    <t>228</t>
  </si>
  <si>
    <t>05-04-2017</t>
  </si>
  <si>
    <t>8566</t>
  </si>
  <si>
    <t>199</t>
  </si>
  <si>
    <t>8567</t>
  </si>
  <si>
    <t>200</t>
  </si>
  <si>
    <t>8568</t>
  </si>
  <si>
    <t>201</t>
  </si>
  <si>
    <t>8569</t>
  </si>
  <si>
    <t>202</t>
  </si>
  <si>
    <t>8570</t>
  </si>
  <si>
    <t>251</t>
  </si>
  <si>
    <t>11-04-2017</t>
  </si>
  <si>
    <t>8571</t>
  </si>
  <si>
    <t>252</t>
  </si>
  <si>
    <t>8572</t>
  </si>
  <si>
    <t>253</t>
  </si>
  <si>
    <t>8573</t>
  </si>
  <si>
    <t>254</t>
  </si>
  <si>
    <t>1394339</t>
  </si>
  <si>
    <t>232</t>
  </si>
  <si>
    <t>BSX208117</t>
  </si>
  <si>
    <t>227</t>
  </si>
  <si>
    <t>CLOF2575</t>
  </si>
  <si>
    <t>223</t>
  </si>
  <si>
    <t>GLM0001799</t>
  </si>
  <si>
    <t>214</t>
  </si>
  <si>
    <t>03-04-2017</t>
  </si>
  <si>
    <t>01141457</t>
  </si>
  <si>
    <t>229</t>
  </si>
  <si>
    <t>0072009073</t>
  </si>
  <si>
    <t>218</t>
  </si>
  <si>
    <t>0072009075</t>
  </si>
  <si>
    <t>30-03-2017</t>
  </si>
  <si>
    <t>219</t>
  </si>
  <si>
    <t>0072009077</t>
  </si>
  <si>
    <t>220</t>
  </si>
  <si>
    <t>0072009078</t>
  </si>
  <si>
    <t>221</t>
  </si>
  <si>
    <t>0072009080</t>
  </si>
  <si>
    <t>222</t>
  </si>
  <si>
    <t>0072009081</t>
  </si>
  <si>
    <t>224</t>
  </si>
  <si>
    <t>0072009086</t>
  </si>
  <si>
    <t>225</t>
  </si>
  <si>
    <t>0072009082</t>
  </si>
  <si>
    <t>255</t>
  </si>
  <si>
    <t>12-04-2017</t>
  </si>
  <si>
    <t>1230</t>
  </si>
  <si>
    <t>217</t>
  </si>
  <si>
    <t>6588458</t>
  </si>
  <si>
    <t>MEDICA M3 COMEXIM SRL Total</t>
  </si>
  <si>
    <t>65606</t>
  </si>
  <si>
    <t>23-03-2017</t>
  </si>
  <si>
    <t>197</t>
  </si>
  <si>
    <t>29-03-2017</t>
  </si>
  <si>
    <t>65113</t>
  </si>
  <si>
    <t>233</t>
  </si>
  <si>
    <t>65114</t>
  </si>
  <si>
    <t>234</t>
  </si>
  <si>
    <t>65115</t>
  </si>
  <si>
    <t>235</t>
  </si>
  <si>
    <t>65141</t>
  </si>
  <si>
    <t>241</t>
  </si>
  <si>
    <t>8960141478</t>
  </si>
  <si>
    <t>230</t>
  </si>
  <si>
    <t>320170314</t>
  </si>
  <si>
    <t>213</t>
  </si>
  <si>
    <t>320170324</t>
  </si>
  <si>
    <t>226</t>
  </si>
  <si>
    <t>320170357</t>
  </si>
  <si>
    <t>242</t>
  </si>
  <si>
    <t>FORP 00001078</t>
  </si>
  <si>
    <t>24-03-2017</t>
  </si>
  <si>
    <t>194</t>
  </si>
  <si>
    <t>27-03-2017</t>
  </si>
  <si>
    <t>3000205</t>
  </si>
  <si>
    <t>193</t>
  </si>
  <si>
    <t>3000206</t>
  </si>
  <si>
    <t>203</t>
  </si>
  <si>
    <t>3000207</t>
  </si>
  <si>
    <t>204</t>
  </si>
  <si>
    <t>3000208</t>
  </si>
  <si>
    <t>205</t>
  </si>
  <si>
    <t>3000209</t>
  </si>
  <si>
    <t>206</t>
  </si>
  <si>
    <t>3000210</t>
  </si>
  <si>
    <t>207</t>
  </si>
  <si>
    <t>3000211</t>
  </si>
  <si>
    <t>208</t>
  </si>
  <si>
    <t>3000212</t>
  </si>
  <si>
    <t>209</t>
  </si>
  <si>
    <t>3000213</t>
  </si>
  <si>
    <t>210</t>
  </si>
  <si>
    <t>3000214</t>
  </si>
  <si>
    <t>211</t>
  </si>
  <si>
    <t>3000215</t>
  </si>
  <si>
    <t>212</t>
  </si>
  <si>
    <t>3000216</t>
  </si>
  <si>
    <t>243</t>
  </si>
  <si>
    <t>3000217</t>
  </si>
  <si>
    <t>244</t>
  </si>
  <si>
    <t>3000218</t>
  </si>
  <si>
    <t>245</t>
  </si>
  <si>
    <t>3000219</t>
  </si>
  <si>
    <t>246</t>
  </si>
  <si>
    <t>3000220</t>
  </si>
  <si>
    <t>247</t>
  </si>
  <si>
    <t>3000221</t>
  </si>
  <si>
    <t>248</t>
  </si>
  <si>
    <t>1116563081</t>
  </si>
  <si>
    <t>215</t>
  </si>
  <si>
    <t>1116565746</t>
  </si>
  <si>
    <t>250</t>
  </si>
  <si>
    <t>PP 280</t>
  </si>
  <si>
    <t>198</t>
  </si>
  <si>
    <t>91134</t>
  </si>
  <si>
    <t>28-03-2017</t>
  </si>
  <si>
    <t>195</t>
  </si>
  <si>
    <t>91278</t>
  </si>
  <si>
    <t>196</t>
  </si>
  <si>
    <t>91279</t>
  </si>
  <si>
    <t>231</t>
  </si>
  <si>
    <t>91280</t>
  </si>
  <si>
    <t>249</t>
  </si>
  <si>
    <t>NR. 113 / 23.03.2017</t>
  </si>
  <si>
    <t>Platite in martie 2017</t>
  </si>
  <si>
    <t>GLM0001790</t>
  </si>
  <si>
    <t>28-02-2017</t>
  </si>
  <si>
    <t>102</t>
  </si>
  <si>
    <t>02-03-2017</t>
  </si>
  <si>
    <t>1009</t>
  </si>
  <si>
    <t>135</t>
  </si>
  <si>
    <t>09-03-2017</t>
  </si>
  <si>
    <t>1001</t>
  </si>
  <si>
    <t>136</t>
  </si>
  <si>
    <t>1000</t>
  </si>
  <si>
    <t>137</t>
  </si>
  <si>
    <t>999</t>
  </si>
  <si>
    <t>138</t>
  </si>
  <si>
    <t>997</t>
  </si>
  <si>
    <t>139</t>
  </si>
  <si>
    <t>993</t>
  </si>
  <si>
    <t>140</t>
  </si>
  <si>
    <t>141</t>
  </si>
  <si>
    <t>1002</t>
  </si>
  <si>
    <t>142</t>
  </si>
  <si>
    <t>994</t>
  </si>
  <si>
    <t>143</t>
  </si>
  <si>
    <t>1011</t>
  </si>
  <si>
    <t>144</t>
  </si>
  <si>
    <t>1006</t>
  </si>
  <si>
    <t>145</t>
  </si>
  <si>
    <t>996</t>
  </si>
  <si>
    <t>146</t>
  </si>
  <si>
    <t>998</t>
  </si>
  <si>
    <t>147</t>
  </si>
  <si>
    <t>995</t>
  </si>
  <si>
    <t>148</t>
  </si>
  <si>
    <t>149</t>
  </si>
  <si>
    <t>1015</t>
  </si>
  <si>
    <t>150</t>
  </si>
  <si>
    <t>10-03-2017</t>
  </si>
  <si>
    <t>1018</t>
  </si>
  <si>
    <t>152</t>
  </si>
  <si>
    <t>1019</t>
  </si>
  <si>
    <t>153</t>
  </si>
  <si>
    <t>1021</t>
  </si>
  <si>
    <t>154</t>
  </si>
  <si>
    <t>1023</t>
  </si>
  <si>
    <t>155</t>
  </si>
  <si>
    <t>SC AIR LIQUIDE VITALAIRE ROMANIA SRL Total</t>
  </si>
  <si>
    <t>8556</t>
  </si>
  <si>
    <t>97</t>
  </si>
  <si>
    <t>8557</t>
  </si>
  <si>
    <t>98</t>
  </si>
  <si>
    <t>8558</t>
  </si>
  <si>
    <t>99</t>
  </si>
  <si>
    <t>8559</t>
  </si>
  <si>
    <t>100</t>
  </si>
  <si>
    <t>8560</t>
  </si>
  <si>
    <t>164</t>
  </si>
  <si>
    <t>13-03-2017</t>
  </si>
  <si>
    <t>8564</t>
  </si>
  <si>
    <t>174</t>
  </si>
  <si>
    <t>8561</t>
  </si>
  <si>
    <t>20-03-2017</t>
  </si>
  <si>
    <t>182</t>
  </si>
  <si>
    <t>8562</t>
  </si>
  <si>
    <t>183</t>
  </si>
  <si>
    <t>8563</t>
  </si>
  <si>
    <t>184</t>
  </si>
  <si>
    <t>8565</t>
  </si>
  <si>
    <t>ATM BH 2607</t>
  </si>
  <si>
    <t>21-03-2017</t>
  </si>
  <si>
    <t>SC ATOMEDICAL VEST SRL Total</t>
  </si>
  <si>
    <t>1389370</t>
  </si>
  <si>
    <t>128</t>
  </si>
  <si>
    <t>06-03-2017</t>
  </si>
  <si>
    <t>1389372</t>
  </si>
  <si>
    <t>129</t>
  </si>
  <si>
    <t>07-03-2017</t>
  </si>
  <si>
    <t>SC AUDIO NOVA SRL Total</t>
  </si>
  <si>
    <t>BSX207968</t>
  </si>
  <si>
    <t>01-03-2017</t>
  </si>
  <si>
    <t>163</t>
  </si>
  <si>
    <t>SC BIOSINTEX SRL Total</t>
  </si>
  <si>
    <t>CLOF2529</t>
  </si>
  <si>
    <t>116</t>
  </si>
  <si>
    <t>SC CLARFON SA Total</t>
  </si>
  <si>
    <t>01141034</t>
  </si>
  <si>
    <t>22-02-2017</t>
  </si>
  <si>
    <t>94</t>
  </si>
  <si>
    <t>01141105</t>
  </si>
  <si>
    <t>114</t>
  </si>
  <si>
    <t>01141151</t>
  </si>
  <si>
    <t>03-03-2017</t>
  </si>
  <si>
    <t>123</t>
  </si>
  <si>
    <t>01141335</t>
  </si>
  <si>
    <t>22-03-2017</t>
  </si>
  <si>
    <t>189</t>
  </si>
  <si>
    <t>SC KEMBLI-MED SRL Total</t>
  </si>
  <si>
    <t>0072008809</t>
  </si>
  <si>
    <t>119</t>
  </si>
  <si>
    <t>0072008811</t>
  </si>
  <si>
    <t>120</t>
  </si>
  <si>
    <t>0072008813</t>
  </si>
  <si>
    <t>121</t>
  </si>
  <si>
    <t>0072008814</t>
  </si>
  <si>
    <t>122</t>
  </si>
  <si>
    <t>0072008914</t>
  </si>
  <si>
    <t>126</t>
  </si>
  <si>
    <t>0072008916</t>
  </si>
  <si>
    <t>127</t>
  </si>
  <si>
    <t>SC LINDE GAZ ROMANIA SRL Total</t>
  </si>
  <si>
    <t>1531</t>
  </si>
  <si>
    <t>16-03-2017</t>
  </si>
  <si>
    <t>178</t>
  </si>
  <si>
    <t>17-03-2017</t>
  </si>
  <si>
    <t>SC MACRO INTERNATIONAL DISTRIBUTION SRL Total</t>
  </si>
  <si>
    <t>64931</t>
  </si>
  <si>
    <t>130</t>
  </si>
  <si>
    <t>64932</t>
  </si>
  <si>
    <t>131</t>
  </si>
  <si>
    <t>64933</t>
  </si>
  <si>
    <t>132</t>
  </si>
  <si>
    <t>64948</t>
  </si>
  <si>
    <t>133</t>
  </si>
  <si>
    <t>64949</t>
  </si>
  <si>
    <t>134</t>
  </si>
  <si>
    <t>65530</t>
  </si>
  <si>
    <t>175</t>
  </si>
  <si>
    <t>65572</t>
  </si>
  <si>
    <t>186</t>
  </si>
  <si>
    <t>SC MEDICAL EXPRESS SRL Total</t>
  </si>
  <si>
    <t>8960137167</t>
  </si>
  <si>
    <t>111</t>
  </si>
  <si>
    <t>8960137169</t>
  </si>
  <si>
    <t>112</t>
  </si>
  <si>
    <t>8960137170</t>
  </si>
  <si>
    <t>113</t>
  </si>
  <si>
    <t>SC MESSER ROMANIA GAZ SRL Total</t>
  </si>
  <si>
    <t>320170203</t>
  </si>
  <si>
    <t>96</t>
  </si>
  <si>
    <t>320170151</t>
  </si>
  <si>
    <t>117</t>
  </si>
  <si>
    <t>320170174</t>
  </si>
  <si>
    <t>118</t>
  </si>
  <si>
    <t>320170257</t>
  </si>
  <si>
    <t>180</t>
  </si>
  <si>
    <t>320170258</t>
  </si>
  <si>
    <t>179</t>
  </si>
  <si>
    <t>SC MOTIVATION SRL Total</t>
  </si>
  <si>
    <t>10394</t>
  </si>
  <si>
    <t>87</t>
  </si>
  <si>
    <t>10395</t>
  </si>
  <si>
    <t>88</t>
  </si>
  <si>
    <t>10396</t>
  </si>
  <si>
    <t>89</t>
  </si>
  <si>
    <t>10397</t>
  </si>
  <si>
    <t>90</t>
  </si>
  <si>
    <t>10398</t>
  </si>
  <si>
    <t>91</t>
  </si>
  <si>
    <t>10400</t>
  </si>
  <si>
    <t>92</t>
  </si>
  <si>
    <t>10401</t>
  </si>
  <si>
    <t>93</t>
  </si>
  <si>
    <t>10399</t>
  </si>
  <si>
    <t>27-02-2017</t>
  </si>
  <si>
    <t>95</t>
  </si>
  <si>
    <t>10778</t>
  </si>
  <si>
    <t>172</t>
  </si>
  <si>
    <t>10779</t>
  </si>
  <si>
    <t>173</t>
  </si>
  <si>
    <t>SC NEWMEDICS COM SRL Total</t>
  </si>
  <si>
    <t>OD2017040</t>
  </si>
  <si>
    <t>13-02-2017</t>
  </si>
  <si>
    <t>156</t>
  </si>
  <si>
    <t>OD2017044</t>
  </si>
  <si>
    <t>15-02-2017</t>
  </si>
  <si>
    <t>157</t>
  </si>
  <si>
    <t>OD2017051</t>
  </si>
  <si>
    <t>23-02-2017</t>
  </si>
  <si>
    <t>158</t>
  </si>
  <si>
    <t>OD2017053</t>
  </si>
  <si>
    <t>159</t>
  </si>
  <si>
    <t>OD2017059</t>
  </si>
  <si>
    <t>160</t>
  </si>
  <si>
    <t>OD2017061</t>
  </si>
  <si>
    <t>161</t>
  </si>
  <si>
    <t>OD2017067</t>
  </si>
  <si>
    <t>162</t>
  </si>
  <si>
    <t>OD2017064</t>
  </si>
  <si>
    <t>165</t>
  </si>
  <si>
    <t>OD2017062</t>
  </si>
  <si>
    <t>166</t>
  </si>
  <si>
    <t>OD2017082</t>
  </si>
  <si>
    <t>181</t>
  </si>
  <si>
    <t>OD2017089</t>
  </si>
  <si>
    <t>187</t>
  </si>
  <si>
    <t>OD2017090</t>
  </si>
  <si>
    <t>188</t>
  </si>
  <si>
    <t>FORP 00001015</t>
  </si>
  <si>
    <t>101</t>
  </si>
  <si>
    <t>SC ORTOPEDICA SRL Total</t>
  </si>
  <si>
    <t>3000187</t>
  </si>
  <si>
    <t>20-02-2017</t>
  </si>
  <si>
    <t>86</t>
  </si>
  <si>
    <t>3000188</t>
  </si>
  <si>
    <t>103</t>
  </si>
  <si>
    <t>3000189</t>
  </si>
  <si>
    <t>104</t>
  </si>
  <si>
    <t>3000190</t>
  </si>
  <si>
    <t>105</t>
  </si>
  <si>
    <t>3000191</t>
  </si>
  <si>
    <t>106</t>
  </si>
  <si>
    <t>3000192</t>
  </si>
  <si>
    <t>107</t>
  </si>
  <si>
    <t>3000193</t>
  </si>
  <si>
    <t>108</t>
  </si>
  <si>
    <t>3000194</t>
  </si>
  <si>
    <t>109</t>
  </si>
  <si>
    <t>3000195</t>
  </si>
  <si>
    <t>110</t>
  </si>
  <si>
    <t>3000197</t>
  </si>
  <si>
    <t>167</t>
  </si>
  <si>
    <t>3000196</t>
  </si>
  <si>
    <t>168</t>
  </si>
  <si>
    <t>3000200</t>
  </si>
  <si>
    <t>169</t>
  </si>
  <si>
    <t>3000199</t>
  </si>
  <si>
    <t>170</t>
  </si>
  <si>
    <t>3000198</t>
  </si>
  <si>
    <t>171</t>
  </si>
  <si>
    <t>3000201</t>
  </si>
  <si>
    <t>176</t>
  </si>
  <si>
    <t>3000202</t>
  </si>
  <si>
    <t>190</t>
  </si>
  <si>
    <t>3000203</t>
  </si>
  <si>
    <t>191</t>
  </si>
  <si>
    <t>3000204</t>
  </si>
  <si>
    <t>192</t>
  </si>
  <si>
    <t>SC ORTOPROFIL PROD ROMANIA SRL Total</t>
  </si>
  <si>
    <t>1116554809</t>
  </si>
  <si>
    <t>115</t>
  </si>
  <si>
    <t>SC PAUL HARTMANN SRL Total</t>
  </si>
  <si>
    <t>91276</t>
  </si>
  <si>
    <t>124</t>
  </si>
  <si>
    <t>91277</t>
  </si>
  <si>
    <t>177</t>
  </si>
  <si>
    <t>SC ROMSOUND SRL Total</t>
  </si>
  <si>
    <t>NR.  128  /       .02.2017</t>
  </si>
  <si>
    <t>Platite in februarie 2017</t>
  </si>
  <si>
    <t>Sumă ordonanţată (platita in FEB 2017)</t>
  </si>
  <si>
    <t>GLM0001780</t>
  </si>
  <si>
    <t>31-01-2017</t>
  </si>
  <si>
    <t>39</t>
  </si>
  <si>
    <t>01-02-2017</t>
  </si>
  <si>
    <t>AM 0778</t>
  </si>
  <si>
    <t>55</t>
  </si>
  <si>
    <t>03-02-2017</t>
  </si>
  <si>
    <t>32799730</t>
  </si>
  <si>
    <t>SC AGENT MEDICAL SRL</t>
  </si>
  <si>
    <t>SC AGENT MEDICAL SRL Total</t>
  </si>
  <si>
    <t>76</t>
  </si>
  <si>
    <t>3</t>
  </si>
  <si>
    <t>75</t>
  </si>
  <si>
    <t>1120</t>
  </si>
  <si>
    <t>77</t>
  </si>
  <si>
    <t>8554</t>
  </si>
  <si>
    <t>38</t>
  </si>
  <si>
    <t>8552</t>
  </si>
  <si>
    <t>35</t>
  </si>
  <si>
    <t>8553</t>
  </si>
  <si>
    <t>36</t>
  </si>
  <si>
    <t>8555</t>
  </si>
  <si>
    <t>37</t>
  </si>
  <si>
    <t>1384772</t>
  </si>
  <si>
    <t>56</t>
  </si>
  <si>
    <t>BSX207828</t>
  </si>
  <si>
    <t>74</t>
  </si>
  <si>
    <t>01140952</t>
  </si>
  <si>
    <t>80</t>
  </si>
  <si>
    <t>17-02-2017</t>
  </si>
  <si>
    <t>01140824</t>
  </si>
  <si>
    <t>58</t>
  </si>
  <si>
    <t>0072008449</t>
  </si>
  <si>
    <t>11-01-2017</t>
  </si>
  <si>
    <t>33</t>
  </si>
  <si>
    <t>18-01-2017</t>
  </si>
  <si>
    <t>0072008628</t>
  </si>
  <si>
    <t>64</t>
  </si>
  <si>
    <t>07-02-2017</t>
  </si>
  <si>
    <t>0072008426</t>
  </si>
  <si>
    <t>30-12-2016</t>
  </si>
  <si>
    <t>9</t>
  </si>
  <si>
    <t>05-01-2017</t>
  </si>
  <si>
    <t>64749</t>
  </si>
  <si>
    <t>65</t>
  </si>
  <si>
    <t>64750</t>
  </si>
  <si>
    <t>66</t>
  </si>
  <si>
    <t>64762</t>
  </si>
  <si>
    <t>69</t>
  </si>
  <si>
    <t>64805</t>
  </si>
  <si>
    <t>73</t>
  </si>
  <si>
    <t>10-02-2017</t>
  </si>
  <si>
    <t>8960133834</t>
  </si>
  <si>
    <t>40</t>
  </si>
  <si>
    <t>320170014</t>
  </si>
  <si>
    <t>20-01-2017</t>
  </si>
  <si>
    <t>34</t>
  </si>
  <si>
    <t>27-01-2017</t>
  </si>
  <si>
    <t>320170093</t>
  </si>
  <si>
    <t>72</t>
  </si>
  <si>
    <t>09-02-2017</t>
  </si>
  <si>
    <t>OD2017011</t>
  </si>
  <si>
    <t>19-01-2017</t>
  </si>
  <si>
    <t>62</t>
  </si>
  <si>
    <t>06-02-2017</t>
  </si>
  <si>
    <t>OD2017018</t>
  </si>
  <si>
    <t>25-01-2017</t>
  </si>
  <si>
    <t>61</t>
  </si>
  <si>
    <t>OD2017007</t>
  </si>
  <si>
    <t>17-01-2017</t>
  </si>
  <si>
    <t>70</t>
  </si>
  <si>
    <t>08-02-2017</t>
  </si>
  <si>
    <t>OD2017006</t>
  </si>
  <si>
    <t>71</t>
  </si>
  <si>
    <t>OD2017026</t>
  </si>
  <si>
    <t>02-02-2017</t>
  </si>
  <si>
    <t>63</t>
  </si>
  <si>
    <t>FEORP 00002894</t>
  </si>
  <si>
    <t>54</t>
  </si>
  <si>
    <t>3000168</t>
  </si>
  <si>
    <t>42</t>
  </si>
  <si>
    <t>3000172</t>
  </si>
  <si>
    <t>46</t>
  </si>
  <si>
    <t>3000171</t>
  </si>
  <si>
    <t>45</t>
  </si>
  <si>
    <t>3000169</t>
  </si>
  <si>
    <t>43</t>
  </si>
  <si>
    <t>3000170</t>
  </si>
  <si>
    <t>44</t>
  </si>
  <si>
    <t>3000173</t>
  </si>
  <si>
    <t>47</t>
  </si>
  <si>
    <t>3000176</t>
  </si>
  <si>
    <t>50</t>
  </si>
  <si>
    <t>3000174</t>
  </si>
  <si>
    <t>48</t>
  </si>
  <si>
    <t>3000175</t>
  </si>
  <si>
    <t>49</t>
  </si>
  <si>
    <t>3000177</t>
  </si>
  <si>
    <t>51</t>
  </si>
  <si>
    <t>3000178</t>
  </si>
  <si>
    <t>52</t>
  </si>
  <si>
    <t>3000179</t>
  </si>
  <si>
    <t>53</t>
  </si>
  <si>
    <t>1200224</t>
  </si>
  <si>
    <t>60</t>
  </si>
  <si>
    <t>3000180</t>
  </si>
  <si>
    <t>14-02-2017</t>
  </si>
  <si>
    <t>78</t>
  </si>
  <si>
    <t>3000181</t>
  </si>
  <si>
    <t>79</t>
  </si>
  <si>
    <t>3000182</t>
  </si>
  <si>
    <t>81</t>
  </si>
  <si>
    <t>3000183</t>
  </si>
  <si>
    <t>82</t>
  </si>
  <si>
    <t>3000184</t>
  </si>
  <si>
    <t>83</t>
  </si>
  <si>
    <t>3000185</t>
  </si>
  <si>
    <t>84</t>
  </si>
  <si>
    <t>3000186</t>
  </si>
  <si>
    <t>85</t>
  </si>
  <si>
    <t>1116546906</t>
  </si>
  <si>
    <t>57</t>
  </si>
  <si>
    <t>91275</t>
  </si>
  <si>
    <t>67</t>
  </si>
  <si>
    <t>2568</t>
  </si>
  <si>
    <t>41</t>
  </si>
  <si>
    <t>SC VALDOMEDICA TRADING SRL</t>
  </si>
  <si>
    <t>SC VALDOMEDICA TRADING SRL Total</t>
  </si>
  <si>
    <t>Se achita in martie:</t>
  </si>
  <si>
    <t>Sumă ordonanţată (platita in FEB 17)</t>
  </si>
  <si>
    <t>NR.  21  / 18.01.2017</t>
  </si>
  <si>
    <t>Platite in ianuarie 2017</t>
  </si>
  <si>
    <t>Sumă ordonanţată (platita in 18.01.17)</t>
  </si>
  <si>
    <t>GLM0001769</t>
  </si>
  <si>
    <t>31-12-2016</t>
  </si>
  <si>
    <t>1</t>
  </si>
  <si>
    <t>03-01-2017</t>
  </si>
  <si>
    <t>GLM0001770</t>
  </si>
  <si>
    <t>2</t>
  </si>
  <si>
    <t>AM 0752</t>
  </si>
  <si>
    <t>5</t>
  </si>
  <si>
    <t>04-01-2017</t>
  </si>
  <si>
    <t>15</t>
  </si>
  <si>
    <t>10-01-2017</t>
  </si>
  <si>
    <t>16</t>
  </si>
  <si>
    <t>17</t>
  </si>
  <si>
    <t>18</t>
  </si>
  <si>
    <t>19</t>
  </si>
  <si>
    <t>4</t>
  </si>
  <si>
    <t>19-12-2016</t>
  </si>
  <si>
    <t>20</t>
  </si>
  <si>
    <t>21</t>
  </si>
  <si>
    <t>8551</t>
  </si>
  <si>
    <t>12-01-2017</t>
  </si>
  <si>
    <t>30</t>
  </si>
  <si>
    <t>8099</t>
  </si>
  <si>
    <t>31</t>
  </si>
  <si>
    <t>8100</t>
  </si>
  <si>
    <t>32</t>
  </si>
  <si>
    <t>8097</t>
  </si>
  <si>
    <t>748</t>
  </si>
  <si>
    <t>8098</t>
  </si>
  <si>
    <t>749</t>
  </si>
  <si>
    <t>8096</t>
  </si>
  <si>
    <t>750</t>
  </si>
  <si>
    <t>8095</t>
  </si>
  <si>
    <t>751</t>
  </si>
  <si>
    <t>1381254</t>
  </si>
  <si>
    <t>14</t>
  </si>
  <si>
    <t>09-01-2017</t>
  </si>
  <si>
    <t>BSX207701</t>
  </si>
  <si>
    <t>22</t>
  </si>
  <si>
    <t>BSX207702</t>
  </si>
  <si>
    <t>23</t>
  </si>
  <si>
    <t>0072008450</t>
  </si>
  <si>
    <t>24</t>
  </si>
  <si>
    <t>0072008451</t>
  </si>
  <si>
    <t>25</t>
  </si>
  <si>
    <t>0072007797</t>
  </si>
  <si>
    <t>31-10-2016</t>
  </si>
  <si>
    <t>555</t>
  </si>
  <si>
    <t>01-11-2016</t>
  </si>
  <si>
    <t xml:space="preserve"> </t>
  </si>
  <si>
    <t>0072007897</t>
  </si>
  <si>
    <t>29-10-2016</t>
  </si>
  <si>
    <t>572</t>
  </si>
  <si>
    <t>03-11-2016</t>
  </si>
  <si>
    <t>0072007957</t>
  </si>
  <si>
    <t>09-11-2016</t>
  </si>
  <si>
    <t>607</t>
  </si>
  <si>
    <t>0072008033</t>
  </si>
  <si>
    <t>30-11-2016</t>
  </si>
  <si>
    <t>661</t>
  </si>
  <si>
    <t>05-12-2016</t>
  </si>
  <si>
    <t>0072008032</t>
  </si>
  <si>
    <t>664</t>
  </si>
  <si>
    <t>0072008338</t>
  </si>
  <si>
    <t>62271</t>
  </si>
  <si>
    <t>27</t>
  </si>
  <si>
    <t>62273</t>
  </si>
  <si>
    <t>28</t>
  </si>
  <si>
    <t>62272</t>
  </si>
  <si>
    <t>29</t>
  </si>
  <si>
    <t>62784</t>
  </si>
  <si>
    <t>21-12-2016</t>
  </si>
  <si>
    <t>730</t>
  </si>
  <si>
    <t>62785</t>
  </si>
  <si>
    <t>731</t>
  </si>
  <si>
    <t>8960131683</t>
  </si>
  <si>
    <t>12</t>
  </si>
  <si>
    <t>8960131684</t>
  </si>
  <si>
    <t>13</t>
  </si>
  <si>
    <t>MGRX0273</t>
  </si>
  <si>
    <t>10</t>
  </si>
  <si>
    <t>10363240</t>
  </si>
  <si>
    <t>SC M-G EXIM ROMITALIA SRL</t>
  </si>
  <si>
    <t>SC M-G EXIM ROMITALIA SRL Total</t>
  </si>
  <si>
    <t>320161725</t>
  </si>
  <si>
    <t>320161699</t>
  </si>
  <si>
    <t>20-12-2016</t>
  </si>
  <si>
    <t>726</t>
  </si>
  <si>
    <t>320161697</t>
  </si>
  <si>
    <t>727</t>
  </si>
  <si>
    <t>9970</t>
  </si>
  <si>
    <t>26</t>
  </si>
  <si>
    <t>OD2016393</t>
  </si>
  <si>
    <t>08-12-2016</t>
  </si>
  <si>
    <t>728</t>
  </si>
  <si>
    <t>OD2016415</t>
  </si>
  <si>
    <t>729</t>
  </si>
  <si>
    <t>FEORP 00002584</t>
  </si>
  <si>
    <t>28-12-2016</t>
  </si>
  <si>
    <t>747</t>
  </si>
  <si>
    <t>3000167</t>
  </si>
  <si>
    <t>8</t>
  </si>
  <si>
    <t>3000152</t>
  </si>
  <si>
    <t>23-12-2016</t>
  </si>
  <si>
    <t>732</t>
  </si>
  <si>
    <t>27-12-2016</t>
  </si>
  <si>
    <t>3000153</t>
  </si>
  <si>
    <t>733</t>
  </si>
  <si>
    <t>3000154</t>
  </si>
  <si>
    <t>734</t>
  </si>
  <si>
    <t>3000157</t>
  </si>
  <si>
    <t>735</t>
  </si>
  <si>
    <t>3000155</t>
  </si>
  <si>
    <t>736</t>
  </si>
  <si>
    <t>3000158</t>
  </si>
  <si>
    <t>737</t>
  </si>
  <si>
    <t>3000162</t>
  </si>
  <si>
    <t>738</t>
  </si>
  <si>
    <t>3000163</t>
  </si>
  <si>
    <t>739</t>
  </si>
  <si>
    <t>3000165</t>
  </si>
  <si>
    <t>740</t>
  </si>
  <si>
    <t>3000156</t>
  </si>
  <si>
    <t>741</t>
  </si>
  <si>
    <t>3000160</t>
  </si>
  <si>
    <t>742</t>
  </si>
  <si>
    <t>3000164</t>
  </si>
  <si>
    <t>743</t>
  </si>
  <si>
    <t>3000159</t>
  </si>
  <si>
    <t>744</t>
  </si>
  <si>
    <t>3000161</t>
  </si>
  <si>
    <t>745</t>
  </si>
  <si>
    <t>3000166</t>
  </si>
  <si>
    <t>746</t>
  </si>
  <si>
    <t>1116540039</t>
  </si>
  <si>
    <t>29-12-2016</t>
  </si>
  <si>
    <t>6</t>
  </si>
  <si>
    <t>1116540040</t>
  </si>
  <si>
    <t>7</t>
  </si>
  <si>
    <t>91274</t>
  </si>
  <si>
    <t>11</t>
  </si>
  <si>
    <t>Raman pe luna februarie</t>
  </si>
  <si>
    <t>n</t>
  </si>
  <si>
    <t>BORD 614</t>
  </si>
  <si>
    <t>NR. 381 / 13.10.2017</t>
  </si>
  <si>
    <t>BORD 615</t>
  </si>
  <si>
    <t>BORD 616</t>
  </si>
  <si>
    <t>Platite in OCT 2017</t>
  </si>
  <si>
    <t>Sumă ordonanţată (platita in OCT 2017)</t>
  </si>
  <si>
    <t>3849</t>
  </si>
  <si>
    <t>560</t>
  </si>
  <si>
    <t>3902</t>
  </si>
  <si>
    <t>561</t>
  </si>
  <si>
    <t>3907</t>
  </si>
  <si>
    <t>562</t>
  </si>
  <si>
    <t>3914</t>
  </si>
  <si>
    <t>563</t>
  </si>
  <si>
    <t>3923</t>
  </si>
  <si>
    <t>564</t>
  </si>
  <si>
    <t>3930</t>
  </si>
  <si>
    <t>565</t>
  </si>
  <si>
    <t>3939</t>
  </si>
  <si>
    <t>566</t>
  </si>
  <si>
    <t>3940</t>
  </si>
  <si>
    <t>567</t>
  </si>
  <si>
    <t>4083</t>
  </si>
  <si>
    <t>568</t>
  </si>
  <si>
    <t>4163</t>
  </si>
  <si>
    <t>569</t>
  </si>
  <si>
    <t>4164</t>
  </si>
  <si>
    <t>570</t>
  </si>
  <si>
    <t>AI 1184</t>
  </si>
  <si>
    <t>06-09-2017</t>
  </si>
  <si>
    <t>1413158</t>
  </si>
  <si>
    <t>556</t>
  </si>
  <si>
    <t>BSX208657</t>
  </si>
  <si>
    <t>553</t>
  </si>
  <si>
    <t>BSX208658</t>
  </si>
  <si>
    <t>554</t>
  </si>
  <si>
    <t>9362</t>
  </si>
  <si>
    <t>543</t>
  </si>
  <si>
    <t>04-09-2017</t>
  </si>
  <si>
    <t>GLM0001850</t>
  </si>
  <si>
    <t>544</t>
  </si>
  <si>
    <t>01142858</t>
  </si>
  <si>
    <t>20-09-2017</t>
  </si>
  <si>
    <t>576</t>
  </si>
  <si>
    <t>21-09-2017</t>
  </si>
  <si>
    <t>68628</t>
  </si>
  <si>
    <t>551</t>
  </si>
  <si>
    <t>05-09-2017</t>
  </si>
  <si>
    <t>68629</t>
  </si>
  <si>
    <t>552</t>
  </si>
  <si>
    <t>69124</t>
  </si>
  <si>
    <t>12-09-2017</t>
  </si>
  <si>
    <t>571</t>
  </si>
  <si>
    <t>13-09-2017</t>
  </si>
  <si>
    <t>69197</t>
  </si>
  <si>
    <t>575</t>
  </si>
  <si>
    <t>68702</t>
  </si>
  <si>
    <t>577</t>
  </si>
  <si>
    <t>25-09-2017</t>
  </si>
  <si>
    <t>8960157366</t>
  </si>
  <si>
    <t>545</t>
  </si>
  <si>
    <t>320170849</t>
  </si>
  <si>
    <t>547</t>
  </si>
  <si>
    <t>320170895</t>
  </si>
  <si>
    <t>548</t>
  </si>
  <si>
    <t>320170928</t>
  </si>
  <si>
    <t>549</t>
  </si>
  <si>
    <t>11-09-2017</t>
  </si>
  <si>
    <t>320170950</t>
  </si>
  <si>
    <t>15-09-2017</t>
  </si>
  <si>
    <t>574</t>
  </si>
  <si>
    <t>13753</t>
  </si>
  <si>
    <t>557</t>
  </si>
  <si>
    <t>FEORP 00004318</t>
  </si>
  <si>
    <t>550</t>
  </si>
  <si>
    <t>3000284</t>
  </si>
  <si>
    <t>29-09-2017</t>
  </si>
  <si>
    <t>582</t>
  </si>
  <si>
    <t>3000285</t>
  </si>
  <si>
    <t>583</t>
  </si>
  <si>
    <t>3000286</t>
  </si>
  <si>
    <t>584</t>
  </si>
  <si>
    <t>1116600806</t>
  </si>
  <si>
    <t>546</t>
  </si>
  <si>
    <t>91288</t>
  </si>
  <si>
    <t>558</t>
  </si>
  <si>
    <t>OD2017285</t>
  </si>
  <si>
    <t>OD2017292</t>
  </si>
  <si>
    <t>573</t>
  </si>
  <si>
    <t>OD2017274</t>
  </si>
  <si>
    <t>578</t>
  </si>
  <si>
    <t>OD2017277</t>
  </si>
  <si>
    <t>07-09-2017</t>
  </si>
  <si>
    <t>579</t>
  </si>
  <si>
    <t>OD2017297</t>
  </si>
  <si>
    <t>580</t>
  </si>
  <si>
    <t>26-09-2017</t>
  </si>
  <si>
    <t>OD2017299</t>
  </si>
  <si>
    <t>581</t>
  </si>
  <si>
    <t>2702</t>
  </si>
  <si>
    <t>559</t>
  </si>
  <si>
    <t xml:space="preserve"> Director Exec. al Direcţiei Relaţii Contractuale</t>
  </si>
  <si>
    <t xml:space="preserve"> Şef Serviciu  CVR</t>
  </si>
  <si>
    <t>Întocmit</t>
  </si>
  <si>
    <t>ec. MIHAELA CURTA</t>
  </si>
  <si>
    <t>ec. IONEL DĂNUŢ POP</t>
  </si>
  <si>
    <t>ec. CODRIN FABIAN</t>
  </si>
  <si>
    <t>Bord 709</t>
  </si>
  <si>
    <t>Bord 710</t>
  </si>
  <si>
    <t>NR. 487 / 20.12.2017</t>
  </si>
  <si>
    <t>Bord 745</t>
  </si>
  <si>
    <t>Bord 756</t>
  </si>
  <si>
    <t>Platite in DEC 2017</t>
  </si>
  <si>
    <t>Sumă ordonanţată (platita in DEC 2017)</t>
  </si>
  <si>
    <t>AMCAS 0097</t>
  </si>
  <si>
    <t>31-10-2017</t>
  </si>
  <si>
    <t>657</t>
  </si>
  <si>
    <t>01-11-2017</t>
  </si>
  <si>
    <t>AMCAS 0107</t>
  </si>
  <si>
    <t>30-11-2017</t>
  </si>
  <si>
    <t>716</t>
  </si>
  <si>
    <t>04-12-2017</t>
  </si>
  <si>
    <t>AMCAS 0114</t>
  </si>
  <si>
    <t>15-12-2017</t>
  </si>
  <si>
    <t>757</t>
  </si>
  <si>
    <t>18-12-2017</t>
  </si>
  <si>
    <t>AGENT MEDICAL SRL Total</t>
  </si>
  <si>
    <t>4676</t>
  </si>
  <si>
    <t>670</t>
  </si>
  <si>
    <t>07-11-2017</t>
  </si>
  <si>
    <t>4687</t>
  </si>
  <si>
    <t>671</t>
  </si>
  <si>
    <t>4720</t>
  </si>
  <si>
    <t>672</t>
  </si>
  <si>
    <t>4772</t>
  </si>
  <si>
    <t>673</t>
  </si>
  <si>
    <t>4870</t>
  </si>
  <si>
    <t>674</t>
  </si>
  <si>
    <t>5012</t>
  </si>
  <si>
    <t>675</t>
  </si>
  <si>
    <t>5050</t>
  </si>
  <si>
    <t>11-12-2017</t>
  </si>
  <si>
    <t>5091</t>
  </si>
  <si>
    <t>5105</t>
  </si>
  <si>
    <t>5112</t>
  </si>
  <si>
    <t>5123</t>
  </si>
  <si>
    <t>5136</t>
  </si>
  <si>
    <t>5192</t>
  </si>
  <si>
    <t>5193</t>
  </si>
  <si>
    <t>5227</t>
  </si>
  <si>
    <t>5245</t>
  </si>
  <si>
    <t>5330</t>
  </si>
  <si>
    <t>5474</t>
  </si>
  <si>
    <t>5477</t>
  </si>
  <si>
    <t>174012</t>
  </si>
  <si>
    <t>10-11-2017</t>
  </si>
  <si>
    <t>678</t>
  </si>
  <si>
    <t>174014</t>
  </si>
  <si>
    <t>679</t>
  </si>
  <si>
    <t>174015</t>
  </si>
  <si>
    <t>680</t>
  </si>
  <si>
    <t>174013</t>
  </si>
  <si>
    <t>681</t>
  </si>
  <si>
    <t>174016</t>
  </si>
  <si>
    <t>29-11-2017</t>
  </si>
  <si>
    <t>698</t>
  </si>
  <si>
    <t>174017</t>
  </si>
  <si>
    <t>699</t>
  </si>
  <si>
    <t>174018</t>
  </si>
  <si>
    <t>700</t>
  </si>
  <si>
    <t>174019</t>
  </si>
  <si>
    <t>701</t>
  </si>
  <si>
    <t>174020</t>
  </si>
  <si>
    <t>753</t>
  </si>
  <si>
    <t>174021</t>
  </si>
  <si>
    <t>754</t>
  </si>
  <si>
    <t>174022</t>
  </si>
  <si>
    <t>755</t>
  </si>
  <si>
    <t>174023</t>
  </si>
  <si>
    <t>756</t>
  </si>
  <si>
    <t>1421542</t>
  </si>
  <si>
    <t>666</t>
  </si>
  <si>
    <t>06-11-2017</t>
  </si>
  <si>
    <t>1426664</t>
  </si>
  <si>
    <t>06-12-2017</t>
  </si>
  <si>
    <t>BSX208844</t>
  </si>
  <si>
    <t>665</t>
  </si>
  <si>
    <t>BSX208940</t>
  </si>
  <si>
    <t>724</t>
  </si>
  <si>
    <t>05-12-2017</t>
  </si>
  <si>
    <t>9462</t>
  </si>
  <si>
    <t>30-10-2017</t>
  </si>
  <si>
    <t>659</t>
  </si>
  <si>
    <t>02-11-2017</t>
  </si>
  <si>
    <t>9519</t>
  </si>
  <si>
    <t>713</t>
  </si>
  <si>
    <t>9567</t>
  </si>
  <si>
    <t>20-12-2017</t>
  </si>
  <si>
    <t>773</t>
  </si>
  <si>
    <t>GLM0001871</t>
  </si>
  <si>
    <t>655</t>
  </si>
  <si>
    <t>GLM0001881</t>
  </si>
  <si>
    <t>715</t>
  </si>
  <si>
    <t>01143680</t>
  </si>
  <si>
    <t>14-12-2017</t>
  </si>
  <si>
    <t>752</t>
  </si>
  <si>
    <t>0072010484</t>
  </si>
  <si>
    <t>652</t>
  </si>
  <si>
    <t>0072010773</t>
  </si>
  <si>
    <t>720</t>
  </si>
  <si>
    <t>0072010785</t>
  </si>
  <si>
    <t>721</t>
  </si>
  <si>
    <t>0072010787</t>
  </si>
  <si>
    <t>722</t>
  </si>
  <si>
    <t>0072010793</t>
  </si>
  <si>
    <t>723</t>
  </si>
  <si>
    <t>69544</t>
  </si>
  <si>
    <t>653</t>
  </si>
  <si>
    <t>69545</t>
  </si>
  <si>
    <t>654</t>
  </si>
  <si>
    <t>68850</t>
  </si>
  <si>
    <t>667</t>
  </si>
  <si>
    <t>68851</t>
  </si>
  <si>
    <t>68925</t>
  </si>
  <si>
    <t>696</t>
  </si>
  <si>
    <t>68926</t>
  </si>
  <si>
    <t>697</t>
  </si>
  <si>
    <t>69015</t>
  </si>
  <si>
    <t>69016</t>
  </si>
  <si>
    <t>69055</t>
  </si>
  <si>
    <t>69812</t>
  </si>
  <si>
    <t>19-12-2017</t>
  </si>
  <si>
    <t>772</t>
  </si>
  <si>
    <t>8960165421</t>
  </si>
  <si>
    <t>660</t>
  </si>
  <si>
    <t>03-11-2017</t>
  </si>
  <si>
    <t>8960165432</t>
  </si>
  <si>
    <t>8960169469</t>
  </si>
  <si>
    <t>717</t>
  </si>
  <si>
    <t>320171108</t>
  </si>
  <si>
    <t>658</t>
  </si>
  <si>
    <t>320171074</t>
  </si>
  <si>
    <t>662</t>
  </si>
  <si>
    <t>320171160</t>
  </si>
  <si>
    <t>15-11-2017</t>
  </si>
  <si>
    <t>682</t>
  </si>
  <si>
    <t>16-11-2017</t>
  </si>
  <si>
    <t>320171181</t>
  </si>
  <si>
    <t>24-11-2017</t>
  </si>
  <si>
    <t>695</t>
  </si>
  <si>
    <t>27-11-2017</t>
  </si>
  <si>
    <t>320171239</t>
  </si>
  <si>
    <t>07-12-2017</t>
  </si>
  <si>
    <t>320171285</t>
  </si>
  <si>
    <t>13-12-2017</t>
  </si>
  <si>
    <t>320171333</t>
  </si>
  <si>
    <t>759</t>
  </si>
  <si>
    <t>320171346</t>
  </si>
  <si>
    <t>761</t>
  </si>
  <si>
    <t>14663</t>
  </si>
  <si>
    <t>676</t>
  </si>
  <si>
    <t>09-11-2017</t>
  </si>
  <si>
    <t>14664</t>
  </si>
  <si>
    <t>677</t>
  </si>
  <si>
    <t>15209</t>
  </si>
  <si>
    <t>15210</t>
  </si>
  <si>
    <t>FEORP 00004695</t>
  </si>
  <si>
    <t>663</t>
  </si>
  <si>
    <t>FEORP 00004944</t>
  </si>
  <si>
    <t>694</t>
  </si>
  <si>
    <t>3000307</t>
  </si>
  <si>
    <t>647</t>
  </si>
  <si>
    <t>Platita partial</t>
  </si>
  <si>
    <t>2400284</t>
  </si>
  <si>
    <t>3000308</t>
  </si>
  <si>
    <t>702</t>
  </si>
  <si>
    <t>3000309</t>
  </si>
  <si>
    <t>703</t>
  </si>
  <si>
    <t>3000310</t>
  </si>
  <si>
    <t>704</t>
  </si>
  <si>
    <t>3000311</t>
  </si>
  <si>
    <t>705</t>
  </si>
  <si>
    <t>3000312</t>
  </si>
  <si>
    <t>706</t>
  </si>
  <si>
    <t>3000313</t>
  </si>
  <si>
    <t>707</t>
  </si>
  <si>
    <t>3000314</t>
  </si>
  <si>
    <t>708</t>
  </si>
  <si>
    <t>3000315</t>
  </si>
  <si>
    <t>709</t>
  </si>
  <si>
    <t>3000316</t>
  </si>
  <si>
    <t>710</t>
  </si>
  <si>
    <t>3000317</t>
  </si>
  <si>
    <t>711</t>
  </si>
  <si>
    <t>3000318</t>
  </si>
  <si>
    <t>712</t>
  </si>
  <si>
    <t>3000319</t>
  </si>
  <si>
    <t>714</t>
  </si>
  <si>
    <t>2400296</t>
  </si>
  <si>
    <t>725</t>
  </si>
  <si>
    <t>3000320</t>
  </si>
  <si>
    <t>762</t>
  </si>
  <si>
    <t>3000321</t>
  </si>
  <si>
    <t>763</t>
  </si>
  <si>
    <t>3000322</t>
  </si>
  <si>
    <t>764</t>
  </si>
  <si>
    <t>3000323</t>
  </si>
  <si>
    <t>765</t>
  </si>
  <si>
    <t>3000324</t>
  </si>
  <si>
    <t>766</t>
  </si>
  <si>
    <t>3000325</t>
  </si>
  <si>
    <t>767</t>
  </si>
  <si>
    <t>3000326</t>
  </si>
  <si>
    <t>768</t>
  </si>
  <si>
    <t>3000327</t>
  </si>
  <si>
    <t>769</t>
  </si>
  <si>
    <t>1116616530</t>
  </si>
  <si>
    <t>656</t>
  </si>
  <si>
    <t>1116623962</t>
  </si>
  <si>
    <t>28-11-2017</t>
  </si>
  <si>
    <t>718</t>
  </si>
  <si>
    <t>91290</t>
  </si>
  <si>
    <t>669</t>
  </si>
  <si>
    <t>91291</t>
  </si>
  <si>
    <t>693</t>
  </si>
  <si>
    <t>91292</t>
  </si>
  <si>
    <t>91293</t>
  </si>
  <si>
    <t>758</t>
  </si>
  <si>
    <t>91294</t>
  </si>
  <si>
    <t>21-12-2017</t>
  </si>
  <si>
    <t>774</t>
  </si>
  <si>
    <t>22-12-2017</t>
  </si>
  <si>
    <t>OD2017321</t>
  </si>
  <si>
    <t>683</t>
  </si>
  <si>
    <t>17-11-2017</t>
  </si>
  <si>
    <t>OD2017345</t>
  </si>
  <si>
    <t>684</t>
  </si>
  <si>
    <t>OD2017351</t>
  </si>
  <si>
    <t>685</t>
  </si>
  <si>
    <t>OD2017355</t>
  </si>
  <si>
    <t>14-11-2017</t>
  </si>
  <si>
    <t>686</t>
  </si>
  <si>
    <t>OD2017357</t>
  </si>
  <si>
    <t>687</t>
  </si>
  <si>
    <t>OD2017358</t>
  </si>
  <si>
    <t>688</t>
  </si>
  <si>
    <t>OD2017359</t>
  </si>
  <si>
    <t>689</t>
  </si>
  <si>
    <t>OD2017360</t>
  </si>
  <si>
    <t>690</t>
  </si>
  <si>
    <t>OD2017361</t>
  </si>
  <si>
    <t>691</t>
  </si>
  <si>
    <t>OD2017362</t>
  </si>
  <si>
    <t>692</t>
  </si>
  <si>
    <t>OD2017356</t>
  </si>
  <si>
    <t>OD2017330</t>
  </si>
  <si>
    <t>OD2017377</t>
  </si>
  <si>
    <t>OD2017405</t>
  </si>
  <si>
    <t>760</t>
  </si>
  <si>
    <t>OD2017407</t>
  </si>
  <si>
    <t>770</t>
  </si>
  <si>
    <t>OD2017412</t>
  </si>
  <si>
    <t>771</t>
  </si>
  <si>
    <t>719</t>
  </si>
  <si>
    <t>15736030</t>
  </si>
  <si>
    <t>THERANOVA PROTEZARE SRL</t>
  </si>
  <si>
    <t>THERANOVA PROTEZARE SRL Total</t>
  </si>
  <si>
    <t>Director Exec. al Direcţiei Relaţii Contractuale</t>
  </si>
  <si>
    <t>Ec. MIHAELA CURTA</t>
  </si>
  <si>
    <t>Ec. IONEL DĂNUŢ POP</t>
  </si>
  <si>
    <t>Ec. CODRIN FABIAN</t>
  </si>
  <si>
    <t>Media/12 luni</t>
  </si>
  <si>
    <t>nov.17</t>
  </si>
  <si>
    <t>TOTAL 12 LUNI</t>
  </si>
  <si>
    <t>PRIMA ORTOPEDIC SRL</t>
  </si>
  <si>
    <t>NR. 423 / 14.11.2017</t>
  </si>
  <si>
    <t>Platite in NOV 2017</t>
  </si>
  <si>
    <t>Sumă ordonanţată (platita in NOV 2017)</t>
  </si>
  <si>
    <t>1205</t>
  </si>
  <si>
    <t>30-09-2017</t>
  </si>
  <si>
    <t>615</t>
  </si>
  <si>
    <t>09-10-2017</t>
  </si>
  <si>
    <t>4265</t>
  </si>
  <si>
    <t>616</t>
  </si>
  <si>
    <t>4302</t>
  </si>
  <si>
    <t>617</t>
  </si>
  <si>
    <t>4362</t>
  </si>
  <si>
    <t>618</t>
  </si>
  <si>
    <t>4364</t>
  </si>
  <si>
    <t>619</t>
  </si>
  <si>
    <t>4516</t>
  </si>
  <si>
    <t>02-10-2017</t>
  </si>
  <si>
    <t>620</t>
  </si>
  <si>
    <t>4517</t>
  </si>
  <si>
    <t>621</t>
  </si>
  <si>
    <t>10-10-2017</t>
  </si>
  <si>
    <t>174002</t>
  </si>
  <si>
    <t>590</t>
  </si>
  <si>
    <t>174003</t>
  </si>
  <si>
    <t>591</t>
  </si>
  <si>
    <t>174004</t>
  </si>
  <si>
    <t>592</t>
  </si>
  <si>
    <t>174005</t>
  </si>
  <si>
    <t>593</t>
  </si>
  <si>
    <t>174007</t>
  </si>
  <si>
    <t>594</t>
  </si>
  <si>
    <t>171025</t>
  </si>
  <si>
    <t>05-10-2017</t>
  </si>
  <si>
    <t>624</t>
  </si>
  <si>
    <t>11-10-2017</t>
  </si>
  <si>
    <t>174008</t>
  </si>
  <si>
    <t>648</t>
  </si>
  <si>
    <t>174009</t>
  </si>
  <si>
    <t>649</t>
  </si>
  <si>
    <t>174010</t>
  </si>
  <si>
    <t>650</t>
  </si>
  <si>
    <t>174011</t>
  </si>
  <si>
    <t>651</t>
  </si>
  <si>
    <t>1417163</t>
  </si>
  <si>
    <t>613</t>
  </si>
  <si>
    <t>BSX208761</t>
  </si>
  <si>
    <t>04-10-2017</t>
  </si>
  <si>
    <t>BSX208762</t>
  </si>
  <si>
    <t>608</t>
  </si>
  <si>
    <t>BSX208763</t>
  </si>
  <si>
    <t>609</t>
  </si>
  <si>
    <t>9426</t>
  </si>
  <si>
    <t>598</t>
  </si>
  <si>
    <t>GLM0001864</t>
  </si>
  <si>
    <t>600</t>
  </si>
  <si>
    <t>01143005</t>
  </si>
  <si>
    <t>06-10-2017</t>
  </si>
  <si>
    <t>625</t>
  </si>
  <si>
    <t>01143088</t>
  </si>
  <si>
    <t>18-10-2017</t>
  </si>
  <si>
    <t>628</t>
  </si>
  <si>
    <t>20-10-2017</t>
  </si>
  <si>
    <t>01143203</t>
  </si>
  <si>
    <t>27-10-2017</t>
  </si>
  <si>
    <t>631</t>
  </si>
  <si>
    <t>0072010352</t>
  </si>
  <si>
    <t>603</t>
  </si>
  <si>
    <t>0072010358</t>
  </si>
  <si>
    <t>604</t>
  </si>
  <si>
    <t>03-10-2017</t>
  </si>
  <si>
    <t>0072010478</t>
  </si>
  <si>
    <t>636</t>
  </si>
  <si>
    <t>1937</t>
  </si>
  <si>
    <t>637</t>
  </si>
  <si>
    <t>68715</t>
  </si>
  <si>
    <t>611</t>
  </si>
  <si>
    <t>68714</t>
  </si>
  <si>
    <t>612</t>
  </si>
  <si>
    <t>68787</t>
  </si>
  <si>
    <t>626</t>
  </si>
  <si>
    <t>8960161340</t>
  </si>
  <si>
    <t>605</t>
  </si>
  <si>
    <t>8960161637</t>
  </si>
  <si>
    <t>627</t>
  </si>
  <si>
    <t>MGRX046</t>
  </si>
  <si>
    <t>606</t>
  </si>
  <si>
    <t>M-G EXIM ROMITALIA SRL Total</t>
  </si>
  <si>
    <t>320170978</t>
  </si>
  <si>
    <t>602</t>
  </si>
  <si>
    <t>320171054</t>
  </si>
  <si>
    <t>17-10-2017</t>
  </si>
  <si>
    <t>629</t>
  </si>
  <si>
    <t>320171068</t>
  </si>
  <si>
    <t>25-10-2017</t>
  </si>
  <si>
    <t>630</t>
  </si>
  <si>
    <t>14190</t>
  </si>
  <si>
    <t>623</t>
  </si>
  <si>
    <t>FEORP 00004611</t>
  </si>
  <si>
    <t>610</t>
  </si>
  <si>
    <t>Partial achitata</t>
  </si>
  <si>
    <t>3000287</t>
  </si>
  <si>
    <t>585</t>
  </si>
  <si>
    <t>3000288</t>
  </si>
  <si>
    <t>586</t>
  </si>
  <si>
    <t>3000289</t>
  </si>
  <si>
    <t>587</t>
  </si>
  <si>
    <t>3000290</t>
  </si>
  <si>
    <t>588</t>
  </si>
  <si>
    <t>3000291</t>
  </si>
  <si>
    <t>589</t>
  </si>
  <si>
    <t>3000292</t>
  </si>
  <si>
    <t>595</t>
  </si>
  <si>
    <t>3000293</t>
  </si>
  <si>
    <t>596</t>
  </si>
  <si>
    <t>3000294</t>
  </si>
  <si>
    <t>597</t>
  </si>
  <si>
    <t>1200336</t>
  </si>
  <si>
    <t>599</t>
  </si>
  <si>
    <t>3000295</t>
  </si>
  <si>
    <t>632</t>
  </si>
  <si>
    <t>3000296</t>
  </si>
  <si>
    <t>633</t>
  </si>
  <si>
    <t>3000297</t>
  </si>
  <si>
    <t>634</t>
  </si>
  <si>
    <t>3000298</t>
  </si>
  <si>
    <t>638</t>
  </si>
  <si>
    <t>3000299</t>
  </si>
  <si>
    <t>639</t>
  </si>
  <si>
    <t>3000300</t>
  </si>
  <si>
    <t>640</t>
  </si>
  <si>
    <t>3000301</t>
  </si>
  <si>
    <t>641</t>
  </si>
  <si>
    <t>3000302</t>
  </si>
  <si>
    <t>642</t>
  </si>
  <si>
    <t>3000303</t>
  </si>
  <si>
    <t>643</t>
  </si>
  <si>
    <t>3000304</t>
  </si>
  <si>
    <t>644</t>
  </si>
  <si>
    <t>3000305</t>
  </si>
  <si>
    <t>645</t>
  </si>
  <si>
    <t>3000306</t>
  </si>
  <si>
    <t>646</t>
  </si>
  <si>
    <t>1116608608</t>
  </si>
  <si>
    <t>601</t>
  </si>
  <si>
    <t>000146</t>
  </si>
  <si>
    <t>635</t>
  </si>
  <si>
    <t>28011662</t>
  </si>
  <si>
    <t>PRIMA ORTOPEDIC SRL Total</t>
  </si>
  <si>
    <t>91289</t>
  </si>
  <si>
    <t>614</t>
  </si>
  <si>
    <t>BORD 661</t>
  </si>
  <si>
    <t>BORD 662</t>
  </si>
  <si>
    <t>BORD 663</t>
  </si>
  <si>
    <t>BORD 695</t>
  </si>
  <si>
    <t>BORD 696</t>
  </si>
  <si>
    <t>BORD 697</t>
  </si>
  <si>
    <t xml:space="preserve"> %</t>
  </si>
  <si>
    <t xml:space="preserve">TOTAL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</si>
</sst>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17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 wrapText="1"/>
    </xf>
    <xf numFmtId="4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34" borderId="13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20" borderId="10" xfId="0" applyFill="1" applyBorder="1" applyAlignment="1">
      <alignment/>
    </xf>
    <xf numFmtId="4" fontId="0" fillId="0" borderId="22" xfId="0" applyNumberForma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20" borderId="13" xfId="0" applyFill="1" applyBorder="1" applyAlignment="1">
      <alignment/>
    </xf>
    <xf numFmtId="4" fontId="0" fillId="0" borderId="23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4" fontId="0" fillId="33" borderId="13" xfId="0" applyNumberForma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35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4" fontId="0" fillId="33" borderId="28" xfId="0" applyNumberFormat="1" applyFill="1" applyBorder="1" applyAlignment="1">
      <alignment horizontal="right"/>
    </xf>
    <xf numFmtId="0" fontId="0" fillId="0" borderId="29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33" borderId="24" xfId="0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4" fontId="42" fillId="0" borderId="11" xfId="0" applyNumberFormat="1" applyFont="1" applyBorder="1" applyAlignment="1">
      <alignment horizontal="right"/>
    </xf>
    <xf numFmtId="0" fontId="1" fillId="0" borderId="27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wrapText="1"/>
    </xf>
    <xf numFmtId="4" fontId="0" fillId="36" borderId="11" xfId="0" applyNumberFormat="1" applyFill="1" applyBorder="1" applyAlignment="1">
      <alignment horizontal="right"/>
    </xf>
    <xf numFmtId="4" fontId="0" fillId="33" borderId="33" xfId="0" applyNumberFormat="1" applyFill="1" applyBorder="1" applyAlignment="1">
      <alignment horizontal="right"/>
    </xf>
    <xf numFmtId="17" fontId="1" fillId="0" borderId="11" xfId="0" applyNumberFormat="1" applyFont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4" fontId="0" fillId="36" borderId="22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22" xfId="0" applyNumberFormat="1" applyFill="1" applyBorder="1" applyAlignment="1">
      <alignment horizontal="right"/>
    </xf>
    <xf numFmtId="0" fontId="0" fillId="34" borderId="22" xfId="0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17" fontId="3" fillId="0" borderId="11" xfId="0" applyNumberFormat="1" applyFont="1" applyBorder="1" applyAlignment="1">
      <alignment/>
    </xf>
    <xf numFmtId="17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16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80" fontId="4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3.140625" style="0" customWidth="1"/>
    <col min="2" max="2" width="22.28125" style="0" customWidth="1"/>
    <col min="3" max="3" width="9.140625" style="0" bestFit="1" customWidth="1"/>
    <col min="4" max="4" width="10.140625" style="0" bestFit="1" customWidth="1"/>
    <col min="8" max="8" width="10.140625" style="0" bestFit="1" customWidth="1"/>
    <col min="9" max="9" width="10.00390625" style="0" bestFit="1" customWidth="1"/>
    <col min="10" max="10" width="8.57421875" style="0" customWidth="1"/>
    <col min="11" max="11" width="10.00390625" style="0" customWidth="1"/>
    <col min="12" max="12" width="9.00390625" style="0" bestFit="1" customWidth="1"/>
    <col min="13" max="13" width="10.00390625" style="0" customWidth="1"/>
    <col min="14" max="14" width="10.00390625" style="0" bestFit="1" customWidth="1"/>
    <col min="15" max="15" width="12.7109375" style="0" customWidth="1"/>
    <col min="16" max="16" width="10.140625" style="0" bestFit="1" customWidth="1"/>
    <col min="17" max="17" width="11.00390625" style="0" bestFit="1" customWidth="1"/>
    <col min="27" max="27" width="12.140625" style="0" customWidth="1"/>
  </cols>
  <sheetData>
    <row r="2" spans="1:27" ht="12.75">
      <c r="A2" s="27" t="s">
        <v>32</v>
      </c>
      <c r="B2" s="28" t="s">
        <v>31</v>
      </c>
      <c r="C2" s="31">
        <v>42736</v>
      </c>
      <c r="D2" s="31">
        <v>42767</v>
      </c>
      <c r="E2" s="31">
        <v>42795</v>
      </c>
      <c r="F2" s="31">
        <v>42826</v>
      </c>
      <c r="G2" s="31">
        <v>42856</v>
      </c>
      <c r="H2" s="31">
        <v>42887</v>
      </c>
      <c r="I2" s="31">
        <v>42917</v>
      </c>
      <c r="J2" s="31">
        <v>42948</v>
      </c>
      <c r="K2" s="31">
        <v>42979</v>
      </c>
      <c r="L2" s="31">
        <v>43009</v>
      </c>
      <c r="M2" s="177" t="s">
        <v>1812</v>
      </c>
      <c r="N2" s="31">
        <v>43070</v>
      </c>
      <c r="O2" s="27" t="s">
        <v>1813</v>
      </c>
      <c r="P2" s="12" t="s">
        <v>44</v>
      </c>
      <c r="AA2" s="12" t="s">
        <v>1811</v>
      </c>
    </row>
    <row r="3" spans="1:27" ht="12.75">
      <c r="A3" s="4">
        <v>1</v>
      </c>
      <c r="B3" s="28" t="s">
        <v>46</v>
      </c>
      <c r="C3" s="20">
        <v>0</v>
      </c>
      <c r="D3" s="20">
        <v>0</v>
      </c>
      <c r="E3" s="20">
        <v>0</v>
      </c>
      <c r="F3" s="20">
        <v>0</v>
      </c>
      <c r="G3" s="4">
        <v>0</v>
      </c>
      <c r="H3" s="4">
        <v>0</v>
      </c>
      <c r="I3" s="4">
        <v>0</v>
      </c>
      <c r="J3" s="4">
        <v>0</v>
      </c>
      <c r="K3" s="4">
        <v>973.27</v>
      </c>
      <c r="L3" s="4">
        <v>0</v>
      </c>
      <c r="M3" s="4">
        <v>0</v>
      </c>
      <c r="N3" s="4">
        <v>0</v>
      </c>
      <c r="O3" s="27">
        <f>SUM(C3:N3)</f>
        <v>973.27</v>
      </c>
      <c r="P3" s="23">
        <f>O3/O32*100</f>
        <v>0.026010239317265038</v>
      </c>
      <c r="AA3" s="23">
        <f>O3/5</f>
        <v>194.654</v>
      </c>
    </row>
    <row r="4" spans="1:27" ht="12.75">
      <c r="A4" s="4">
        <v>2</v>
      </c>
      <c r="B4" s="28" t="s">
        <v>35</v>
      </c>
      <c r="C4" s="12">
        <v>3071.97</v>
      </c>
      <c r="D4" s="12">
        <v>3974.08</v>
      </c>
      <c r="E4" s="20">
        <v>0</v>
      </c>
      <c r="F4" s="20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8421.69</v>
      </c>
      <c r="O4" s="27">
        <f>SUM(C4:N4)</f>
        <v>15467.74</v>
      </c>
      <c r="P4" s="23">
        <f>O4/O32*100</f>
        <v>0.41336897171107</v>
      </c>
      <c r="AA4" s="23">
        <f>O4/5</f>
        <v>3093.548</v>
      </c>
    </row>
    <row r="5" spans="1:27" ht="12.75">
      <c r="A5" s="4">
        <v>3</v>
      </c>
      <c r="B5" s="28" t="s">
        <v>39</v>
      </c>
      <c r="C5" s="4">
        <v>1128.82</v>
      </c>
      <c r="D5" s="4">
        <v>2397.17</v>
      </c>
      <c r="E5" s="4">
        <v>9784.25</v>
      </c>
      <c r="F5" s="4">
        <v>9090.31</v>
      </c>
      <c r="G5" s="4">
        <v>0</v>
      </c>
      <c r="H5" s="4">
        <v>17688.58</v>
      </c>
      <c r="I5" s="4">
        <v>16571.99</v>
      </c>
      <c r="J5" s="4">
        <v>0</v>
      </c>
      <c r="K5" s="4">
        <v>14490.25</v>
      </c>
      <c r="L5" s="4">
        <v>16742.33</v>
      </c>
      <c r="M5" s="4">
        <v>17921.97</v>
      </c>
      <c r="N5" s="4">
        <v>33131.34</v>
      </c>
      <c r="O5" s="27">
        <f aca="true" t="shared" si="0" ref="O5:O31">SUM(C5:N5)</f>
        <v>138947.01</v>
      </c>
      <c r="P5" s="23">
        <f>O5/O32*100</f>
        <v>3.7133015324816525</v>
      </c>
      <c r="AA5" s="23">
        <f>O5/5</f>
        <v>27789.402000000002</v>
      </c>
    </row>
    <row r="6" spans="1:27" ht="12.75">
      <c r="A6" s="4">
        <v>4</v>
      </c>
      <c r="B6" s="129" t="s">
        <v>47</v>
      </c>
      <c r="C6" s="20">
        <v>0</v>
      </c>
      <c r="D6" s="20">
        <v>0</v>
      </c>
      <c r="E6" s="20">
        <v>0</v>
      </c>
      <c r="F6" s="20">
        <v>0</v>
      </c>
      <c r="G6" s="4">
        <v>0</v>
      </c>
      <c r="H6" s="4">
        <v>0</v>
      </c>
      <c r="I6" s="4">
        <v>0</v>
      </c>
      <c r="J6" s="4">
        <v>0</v>
      </c>
      <c r="K6" s="4">
        <v>317.94</v>
      </c>
      <c r="L6" s="4">
        <v>0</v>
      </c>
      <c r="M6" s="4">
        <v>0</v>
      </c>
      <c r="N6" s="4">
        <v>0</v>
      </c>
      <c r="O6" s="27">
        <f t="shared" si="0"/>
        <v>317.94</v>
      </c>
      <c r="P6" s="23">
        <f>O6/O32*100</f>
        <v>0.008496815363189296</v>
      </c>
      <c r="AA6" s="23">
        <f>O6/5</f>
        <v>63.588</v>
      </c>
    </row>
    <row r="7" spans="1:27" ht="12.75">
      <c r="A7" s="4">
        <v>5</v>
      </c>
      <c r="B7" s="71" t="s">
        <v>27</v>
      </c>
      <c r="C7" s="4">
        <v>0</v>
      </c>
      <c r="D7" s="4">
        <v>0</v>
      </c>
      <c r="E7" s="4">
        <v>0</v>
      </c>
      <c r="F7" s="4">
        <v>317.94</v>
      </c>
      <c r="G7" s="13">
        <v>2470.02</v>
      </c>
      <c r="H7" s="13">
        <v>376.28</v>
      </c>
      <c r="I7" s="4">
        <v>0</v>
      </c>
      <c r="J7" s="4">
        <v>0</v>
      </c>
      <c r="K7" s="4">
        <v>1500.44</v>
      </c>
      <c r="L7" s="4">
        <v>1200.36</v>
      </c>
      <c r="M7" s="4">
        <v>0</v>
      </c>
      <c r="N7" s="4">
        <v>0</v>
      </c>
      <c r="O7" s="27">
        <f t="shared" si="0"/>
        <v>5865.04</v>
      </c>
      <c r="P7" s="23">
        <f>O7/O32*100</f>
        <v>0.15674077491891472</v>
      </c>
      <c r="AA7" s="23">
        <f>O7/5</f>
        <v>1173.008</v>
      </c>
    </row>
    <row r="8" spans="1:27" ht="12.75">
      <c r="A8" s="4">
        <v>6</v>
      </c>
      <c r="B8" s="28" t="s">
        <v>40</v>
      </c>
      <c r="C8" s="4">
        <v>12034.16</v>
      </c>
      <c r="D8" s="4">
        <v>8887</v>
      </c>
      <c r="E8" s="4">
        <v>60956.01</v>
      </c>
      <c r="F8" s="4">
        <v>29356.16</v>
      </c>
      <c r="G8" s="4">
        <v>32628.01</v>
      </c>
      <c r="H8" s="4">
        <v>52058.55</v>
      </c>
      <c r="I8" s="4">
        <v>23594.01</v>
      </c>
      <c r="J8" s="4">
        <v>22101.71</v>
      </c>
      <c r="K8" s="4">
        <v>41049.01</v>
      </c>
      <c r="L8" s="4">
        <v>0</v>
      </c>
      <c r="M8" s="4">
        <v>67251.53</v>
      </c>
      <c r="N8" s="4">
        <v>64315.23</v>
      </c>
      <c r="O8" s="27">
        <f t="shared" si="0"/>
        <v>414231.38</v>
      </c>
      <c r="P8" s="23">
        <f>O8/O32*100</f>
        <v>11.070162777565272</v>
      </c>
      <c r="AA8" s="23">
        <f>O8/5</f>
        <v>82846.276</v>
      </c>
    </row>
    <row r="9" spans="1:27" ht="12.75">
      <c r="A9" s="4">
        <v>7</v>
      </c>
      <c r="B9" s="28" t="s">
        <v>41</v>
      </c>
      <c r="C9" s="4">
        <v>13625.78</v>
      </c>
      <c r="D9" s="4">
        <v>2919.81</v>
      </c>
      <c r="E9" s="4">
        <v>3235.27</v>
      </c>
      <c r="F9" s="4">
        <v>8759.43</v>
      </c>
      <c r="G9" s="4">
        <v>3893.08</v>
      </c>
      <c r="H9" s="4">
        <v>3893.08</v>
      </c>
      <c r="I9" s="4">
        <v>11679.24</v>
      </c>
      <c r="J9" s="4">
        <v>0</v>
      </c>
      <c r="K9" s="4">
        <v>4866.35</v>
      </c>
      <c r="L9" s="4">
        <v>23358.48</v>
      </c>
      <c r="M9" s="4">
        <v>1946.54</v>
      </c>
      <c r="N9" s="4">
        <v>1946.54</v>
      </c>
      <c r="O9" s="27">
        <f t="shared" si="0"/>
        <v>80123.59999999999</v>
      </c>
      <c r="P9" s="23">
        <f>O9/O32*100</f>
        <v>2.1412701624018173</v>
      </c>
      <c r="AA9" s="23">
        <f>O9/5</f>
        <v>16024.719999999998</v>
      </c>
    </row>
    <row r="10" spans="1:27" ht="12.75">
      <c r="A10" s="4">
        <v>8</v>
      </c>
      <c r="B10" s="28" t="s">
        <v>42</v>
      </c>
      <c r="C10" s="4">
        <v>6526.27</v>
      </c>
      <c r="D10" s="4">
        <v>2524.87</v>
      </c>
      <c r="E10" s="4">
        <v>4383.37</v>
      </c>
      <c r="F10" s="4">
        <v>3919.8</v>
      </c>
      <c r="G10" s="17">
        <v>0</v>
      </c>
      <c r="H10" s="17">
        <v>7704.66</v>
      </c>
      <c r="I10" s="4">
        <v>4798.86</v>
      </c>
      <c r="J10" s="4">
        <v>0</v>
      </c>
      <c r="K10" s="4">
        <v>5302.8</v>
      </c>
      <c r="L10" s="4">
        <v>4225.44</v>
      </c>
      <c r="M10" s="4">
        <v>6244.32</v>
      </c>
      <c r="N10" s="4">
        <v>6964.59</v>
      </c>
      <c r="O10" s="27">
        <f t="shared" si="0"/>
        <v>52594.979999999996</v>
      </c>
      <c r="P10" s="23">
        <f>O10/O32*100</f>
        <v>1.405579147293935</v>
      </c>
      <c r="AA10" s="23">
        <f>O10/5</f>
        <v>10518.996</v>
      </c>
    </row>
    <row r="11" spans="1:27" ht="12.75">
      <c r="A11" s="4">
        <v>9</v>
      </c>
      <c r="B11" s="28" t="s">
        <v>13</v>
      </c>
      <c r="C11" s="5">
        <v>0</v>
      </c>
      <c r="D11" s="4">
        <v>0</v>
      </c>
      <c r="E11" s="4">
        <v>973.27</v>
      </c>
      <c r="F11" s="4">
        <v>1783.24</v>
      </c>
      <c r="G11" s="4">
        <v>0</v>
      </c>
      <c r="H11" s="4">
        <v>3974.08</v>
      </c>
      <c r="I11" s="4">
        <v>0</v>
      </c>
      <c r="J11" s="4">
        <v>0</v>
      </c>
      <c r="K11" s="4">
        <v>3974.08</v>
      </c>
      <c r="L11" s="4">
        <v>0</v>
      </c>
      <c r="M11" s="4">
        <v>0</v>
      </c>
      <c r="N11" s="4">
        <v>0</v>
      </c>
      <c r="O11" s="27">
        <f t="shared" si="0"/>
        <v>10704.67</v>
      </c>
      <c r="P11" s="23">
        <f>O11/O32*100</f>
        <v>0.28607789052611043</v>
      </c>
      <c r="AA11" s="23">
        <f>O11/5</f>
        <v>2140.934</v>
      </c>
    </row>
    <row r="12" spans="1:27" ht="12.75">
      <c r="A12" s="4">
        <v>10</v>
      </c>
      <c r="B12" s="169" t="s">
        <v>45</v>
      </c>
      <c r="C12" s="5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264.55</v>
      </c>
      <c r="K12" s="4">
        <v>0</v>
      </c>
      <c r="L12" s="4">
        <v>264.55</v>
      </c>
      <c r="M12" s="4">
        <v>264.55</v>
      </c>
      <c r="N12" s="4">
        <v>793.65</v>
      </c>
      <c r="O12" s="27">
        <f t="shared" si="0"/>
        <v>1587.3000000000002</v>
      </c>
      <c r="P12" s="23">
        <f>O12/O32*100</f>
        <v>0.042419937805845034</v>
      </c>
      <c r="AA12" s="23">
        <f>O12/5</f>
        <v>317.46000000000004</v>
      </c>
    </row>
    <row r="13" spans="1:27" ht="12.75">
      <c r="A13" s="4">
        <v>11</v>
      </c>
      <c r="B13" s="71" t="s">
        <v>15</v>
      </c>
      <c r="C13" s="4">
        <v>11577.37</v>
      </c>
      <c r="D13" s="4">
        <v>10037.52</v>
      </c>
      <c r="E13" s="6">
        <v>10139.32</v>
      </c>
      <c r="F13" s="4">
        <v>12124.29</v>
      </c>
      <c r="G13" s="4">
        <v>10198.71</v>
      </c>
      <c r="H13" s="4">
        <v>9945.01</v>
      </c>
      <c r="I13" s="4">
        <v>9843.21</v>
      </c>
      <c r="J13" s="4">
        <v>10452.41</v>
      </c>
      <c r="K13" s="4">
        <v>0</v>
      </c>
      <c r="L13" s="4">
        <v>11320.78</v>
      </c>
      <c r="M13" s="4">
        <v>10096.91</v>
      </c>
      <c r="N13" s="4">
        <v>18605.71</v>
      </c>
      <c r="O13" s="27">
        <f t="shared" si="0"/>
        <v>124341.23999999999</v>
      </c>
      <c r="P13" s="23">
        <f>O13/O32*100</f>
        <v>3.3229683534943923</v>
      </c>
      <c r="AA13" s="23">
        <f>O13/5</f>
        <v>24868.248</v>
      </c>
    </row>
    <row r="14" spans="1:27" ht="12.75">
      <c r="A14" s="4">
        <v>12</v>
      </c>
      <c r="B14" s="28" t="s">
        <v>19</v>
      </c>
      <c r="C14" s="5">
        <v>0</v>
      </c>
      <c r="D14" s="4">
        <v>2991</v>
      </c>
      <c r="E14" s="4">
        <v>10468.5</v>
      </c>
      <c r="F14" s="4">
        <v>897.3</v>
      </c>
      <c r="G14" s="4">
        <v>897.3</v>
      </c>
      <c r="H14" s="4">
        <v>5383.8</v>
      </c>
      <c r="I14" s="4">
        <v>1196.4</v>
      </c>
      <c r="J14" s="4">
        <v>0</v>
      </c>
      <c r="K14" s="4">
        <v>5982</v>
      </c>
      <c r="L14" s="4">
        <v>598.2</v>
      </c>
      <c r="M14" s="4">
        <v>5682.9</v>
      </c>
      <c r="N14" s="4">
        <v>1196.4</v>
      </c>
      <c r="O14" s="27">
        <f t="shared" si="0"/>
        <v>35293.8</v>
      </c>
      <c r="P14" s="23">
        <f>O14/O32*100</f>
        <v>0.9432122477993657</v>
      </c>
      <c r="AA14" s="23">
        <f>O14/5</f>
        <v>7058.76</v>
      </c>
    </row>
    <row r="15" spans="1:27" ht="12.75">
      <c r="A15" s="4">
        <v>13</v>
      </c>
      <c r="B15" s="28" t="s">
        <v>18</v>
      </c>
      <c r="C15" s="4">
        <v>36427.7</v>
      </c>
      <c r="D15" s="4">
        <v>27974.68</v>
      </c>
      <c r="E15" s="4">
        <v>23384.99</v>
      </c>
      <c r="F15" s="4">
        <v>17769.84</v>
      </c>
      <c r="G15" s="18">
        <v>6365.83</v>
      </c>
      <c r="H15" s="4">
        <v>47602.66</v>
      </c>
      <c r="I15" s="4">
        <v>24028.37</v>
      </c>
      <c r="J15" s="4">
        <v>0</v>
      </c>
      <c r="K15" s="4">
        <v>44301.8</v>
      </c>
      <c r="L15" s="4">
        <v>1305.53</v>
      </c>
      <c r="M15" s="4">
        <v>41925.04</v>
      </c>
      <c r="N15" s="4">
        <v>26378.11</v>
      </c>
      <c r="O15" s="27">
        <f t="shared" si="0"/>
        <v>297464.55</v>
      </c>
      <c r="P15" s="23">
        <f>O15/O32*100</f>
        <v>7.949617407196925</v>
      </c>
      <c r="AA15" s="23">
        <f>O15/5</f>
        <v>59492.909999999996</v>
      </c>
    </row>
    <row r="16" spans="1:27" ht="12.75">
      <c r="A16" s="4">
        <v>14</v>
      </c>
      <c r="B16" s="28" t="s">
        <v>43</v>
      </c>
      <c r="C16" s="4">
        <v>0</v>
      </c>
      <c r="D16" s="4">
        <v>0</v>
      </c>
      <c r="E16" s="4">
        <v>1466.38</v>
      </c>
      <c r="F16" s="5">
        <v>0</v>
      </c>
      <c r="G16" s="18">
        <v>0</v>
      </c>
      <c r="H16" s="4">
        <v>0</v>
      </c>
      <c r="I16" s="4">
        <v>0</v>
      </c>
      <c r="J16" s="4">
        <v>0</v>
      </c>
      <c r="K16" s="4">
        <v>1466.38</v>
      </c>
      <c r="L16" s="4">
        <v>0</v>
      </c>
      <c r="M16" s="4">
        <v>1466.38</v>
      </c>
      <c r="N16" s="4">
        <v>0</v>
      </c>
      <c r="O16" s="27">
        <f t="shared" si="0"/>
        <v>4399.14</v>
      </c>
      <c r="P16" s="23">
        <f>O16/O32*100</f>
        <v>0.11756520204070126</v>
      </c>
      <c r="AA16" s="23">
        <f>O16/5</f>
        <v>879.8280000000001</v>
      </c>
    </row>
    <row r="17" spans="1:27" ht="12.75">
      <c r="A17" s="4">
        <v>15</v>
      </c>
      <c r="B17" s="71" t="s">
        <v>21</v>
      </c>
      <c r="C17" s="4">
        <v>0</v>
      </c>
      <c r="D17" s="4">
        <v>0</v>
      </c>
      <c r="E17" s="4">
        <v>0</v>
      </c>
      <c r="F17" s="14">
        <v>299.1</v>
      </c>
      <c r="G17" s="18">
        <v>0</v>
      </c>
      <c r="H17" s="4">
        <v>0</v>
      </c>
      <c r="I17" s="4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7">
        <f t="shared" si="0"/>
        <v>299.1</v>
      </c>
      <c r="P17" s="23">
        <f>O17/O32*100</f>
        <v>0.007993324133892931</v>
      </c>
      <c r="AA17" s="23">
        <f>O17/5</f>
        <v>59.82000000000001</v>
      </c>
    </row>
    <row r="18" spans="1:27" ht="12.75">
      <c r="A18" s="4">
        <v>16</v>
      </c>
      <c r="B18" s="71" t="s">
        <v>24</v>
      </c>
      <c r="C18" s="14">
        <v>12305.34</v>
      </c>
      <c r="D18" s="14">
        <v>5739.36</v>
      </c>
      <c r="E18" s="4">
        <v>16017.3</v>
      </c>
      <c r="F18" s="14">
        <v>12958.3</v>
      </c>
      <c r="G18" s="24">
        <v>10236.9</v>
      </c>
      <c r="H18" s="14">
        <v>14463.69</v>
      </c>
      <c r="I18" s="4">
        <v>21442</v>
      </c>
      <c r="J18" s="4">
        <v>0</v>
      </c>
      <c r="K18" s="4">
        <v>26760.36</v>
      </c>
      <c r="L18" s="4">
        <v>8374.55</v>
      </c>
      <c r="M18" s="4">
        <v>8828.24</v>
      </c>
      <c r="N18" s="4">
        <v>39647.76</v>
      </c>
      <c r="O18" s="27">
        <f t="shared" si="0"/>
        <v>176773.80000000002</v>
      </c>
      <c r="P18" s="23">
        <f>O18/O32*100</f>
        <v>4.724206893279713</v>
      </c>
      <c r="AA18" s="23">
        <f>O18/5</f>
        <v>35354.76</v>
      </c>
    </row>
    <row r="19" spans="1:27" ht="12.75">
      <c r="A19" s="4">
        <v>17</v>
      </c>
      <c r="B19" s="71" t="s">
        <v>25</v>
      </c>
      <c r="C19" s="14">
        <v>8810.61</v>
      </c>
      <c r="D19" s="14">
        <v>7727.71</v>
      </c>
      <c r="E19" s="4">
        <v>9714.84</v>
      </c>
      <c r="F19" s="14">
        <v>9273.25</v>
      </c>
      <c r="G19" s="24">
        <v>0</v>
      </c>
      <c r="H19" s="14">
        <v>14168.52</v>
      </c>
      <c r="I19" s="4">
        <v>6434.5</v>
      </c>
      <c r="J19" s="4">
        <v>0</v>
      </c>
      <c r="K19" s="4">
        <v>5866.75</v>
      </c>
      <c r="L19" s="4">
        <v>5677.5</v>
      </c>
      <c r="M19" s="4">
        <v>5677.5</v>
      </c>
      <c r="N19" s="4">
        <v>11317.15</v>
      </c>
      <c r="O19" s="27">
        <f t="shared" si="0"/>
        <v>84668.33</v>
      </c>
      <c r="P19" s="23">
        <f>O19/O32*100</f>
        <v>2.262726197142798</v>
      </c>
      <c r="AA19" s="23">
        <f>O19/5</f>
        <v>16933.666</v>
      </c>
    </row>
    <row r="20" spans="1:27" ht="12.75">
      <c r="A20" s="4">
        <v>18</v>
      </c>
      <c r="B20" s="71" t="s">
        <v>37</v>
      </c>
      <c r="C20" s="14">
        <v>1783.24</v>
      </c>
      <c r="D20" s="5">
        <v>0</v>
      </c>
      <c r="E20" s="5">
        <v>0</v>
      </c>
      <c r="F20" s="21">
        <v>0</v>
      </c>
      <c r="G20" s="24">
        <v>0</v>
      </c>
      <c r="H20" s="14">
        <v>0</v>
      </c>
      <c r="I20" s="4">
        <v>0</v>
      </c>
      <c r="J20" s="4">
        <v>0</v>
      </c>
      <c r="K20" s="4">
        <v>0</v>
      </c>
      <c r="L20" s="4">
        <v>0</v>
      </c>
      <c r="M20" s="4">
        <v>3566.48</v>
      </c>
      <c r="N20" s="4">
        <v>0</v>
      </c>
      <c r="O20" s="27">
        <f t="shared" si="0"/>
        <v>5349.72</v>
      </c>
      <c r="P20" s="23">
        <f>O20/O32*100</f>
        <v>0.1429690604666322</v>
      </c>
      <c r="AA20" s="23">
        <f>O20/5</f>
        <v>1069.944</v>
      </c>
    </row>
    <row r="21" spans="1:27" ht="12.75">
      <c r="A21" s="4">
        <v>19</v>
      </c>
      <c r="B21" s="71" t="s">
        <v>38</v>
      </c>
      <c r="C21" s="14">
        <v>30751.24</v>
      </c>
      <c r="D21" s="14">
        <v>44515.95</v>
      </c>
      <c r="E21" s="4">
        <v>83755.78</v>
      </c>
      <c r="F21" s="14">
        <v>27623.63</v>
      </c>
      <c r="G21" s="24">
        <v>21743.75</v>
      </c>
      <c r="H21" s="14">
        <v>111973.11</v>
      </c>
      <c r="I21" s="4">
        <v>9797.19</v>
      </c>
      <c r="J21" s="4">
        <v>51154.45</v>
      </c>
      <c r="K21" s="4">
        <v>21141.56</v>
      </c>
      <c r="L21" s="4">
        <v>62001.39</v>
      </c>
      <c r="M21" s="4">
        <v>70579.11</v>
      </c>
      <c r="N21" s="4">
        <v>121029.03</v>
      </c>
      <c r="O21" s="27">
        <f t="shared" si="0"/>
        <v>656066.1900000001</v>
      </c>
      <c r="P21" s="23">
        <f>O21/O32*100</f>
        <v>17.533098328178486</v>
      </c>
      <c r="AA21" s="23">
        <f>O21/5</f>
        <v>131213.238</v>
      </c>
    </row>
    <row r="22" spans="1:27" ht="12.75">
      <c r="A22" s="4">
        <v>20</v>
      </c>
      <c r="B22" s="71" t="s">
        <v>30</v>
      </c>
      <c r="C22" s="14">
        <v>387.64</v>
      </c>
      <c r="D22" s="21">
        <v>0</v>
      </c>
      <c r="E22" s="4">
        <v>1335.96</v>
      </c>
      <c r="F22" s="14">
        <v>0</v>
      </c>
      <c r="G22" s="24">
        <v>3165.35</v>
      </c>
      <c r="H22" s="14">
        <v>5607.7</v>
      </c>
      <c r="I22" s="22">
        <v>3217.25</v>
      </c>
      <c r="J22" s="22">
        <v>0</v>
      </c>
      <c r="K22" s="22">
        <v>2920.4</v>
      </c>
      <c r="L22" s="22">
        <v>3028</v>
      </c>
      <c r="M22" s="22">
        <v>2649.5</v>
      </c>
      <c r="N22" s="22">
        <v>5147.3</v>
      </c>
      <c r="O22" s="27">
        <f t="shared" si="0"/>
        <v>27459.1</v>
      </c>
      <c r="P22" s="23">
        <f>O22/O32*100</f>
        <v>0.7338331217819437</v>
      </c>
      <c r="AA22" s="23">
        <f>O22/5</f>
        <v>5491.82</v>
      </c>
    </row>
    <row r="23" spans="1:27" ht="12.75">
      <c r="A23" s="4">
        <v>21</v>
      </c>
      <c r="B23" s="71" t="s">
        <v>33</v>
      </c>
      <c r="C23" s="14">
        <v>1143.88</v>
      </c>
      <c r="D23" s="14">
        <v>7266.97</v>
      </c>
      <c r="E23" s="4">
        <v>10015.72</v>
      </c>
      <c r="F23" s="14">
        <v>0</v>
      </c>
      <c r="G23" s="24">
        <v>10825.61</v>
      </c>
      <c r="H23" s="26">
        <v>5243.75</v>
      </c>
      <c r="I23" s="4">
        <v>354.1</v>
      </c>
      <c r="J23" s="4">
        <v>4144.14</v>
      </c>
      <c r="K23" s="4">
        <v>6085.67</v>
      </c>
      <c r="L23" s="4">
        <v>8488.87</v>
      </c>
      <c r="M23" s="4"/>
      <c r="N23" s="4">
        <v>36046.36</v>
      </c>
      <c r="O23" s="27">
        <f t="shared" si="0"/>
        <v>89615.07</v>
      </c>
      <c r="P23" s="23">
        <f>O23/O32*100</f>
        <v>2.3949257833216464</v>
      </c>
      <c r="AA23" s="23">
        <f>O23/5</f>
        <v>17923.014000000003</v>
      </c>
    </row>
    <row r="24" spans="1:27" ht="12.75">
      <c r="A24" s="4">
        <v>22</v>
      </c>
      <c r="B24" s="71" t="s">
        <v>28</v>
      </c>
      <c r="C24" s="14">
        <v>505.04</v>
      </c>
      <c r="D24" s="14">
        <v>252.52</v>
      </c>
      <c r="E24" s="4">
        <v>505.04</v>
      </c>
      <c r="F24" s="14">
        <v>505.04</v>
      </c>
      <c r="G24" s="24">
        <v>505.04</v>
      </c>
      <c r="H24" s="14">
        <v>505.04</v>
      </c>
      <c r="I24" s="4">
        <v>505.04</v>
      </c>
      <c r="J24" s="4"/>
      <c r="K24" s="4">
        <v>767.31</v>
      </c>
      <c r="L24" s="4">
        <v>505.04</v>
      </c>
      <c r="M24" s="4">
        <v>505.04</v>
      </c>
      <c r="N24" s="4">
        <v>1010.08</v>
      </c>
      <c r="O24" s="27">
        <f t="shared" si="0"/>
        <v>6070.2300000000005</v>
      </c>
      <c r="P24" s="23">
        <f>O24/O32*100</f>
        <v>0.1622243930367131</v>
      </c>
      <c r="AA24" s="23">
        <f>O24/5</f>
        <v>1214.046</v>
      </c>
    </row>
    <row r="25" spans="1:27" ht="12.75">
      <c r="A25" s="4">
        <v>23</v>
      </c>
      <c r="B25" s="71" t="s">
        <v>22</v>
      </c>
      <c r="C25" s="14">
        <v>85763.13</v>
      </c>
      <c r="D25" s="14">
        <v>113909.4</v>
      </c>
      <c r="E25" s="4">
        <v>112103.37</v>
      </c>
      <c r="F25" s="14">
        <v>76726.42</v>
      </c>
      <c r="G25" s="24">
        <v>78914.48</v>
      </c>
      <c r="H25" s="14">
        <v>109465.53</v>
      </c>
      <c r="I25" s="4">
        <v>86145.78</v>
      </c>
      <c r="J25" s="4">
        <v>95514.7</v>
      </c>
      <c r="K25" s="4">
        <v>102987.09</v>
      </c>
      <c r="L25" s="4">
        <v>51216.74</v>
      </c>
      <c r="M25" s="4">
        <v>146771.5</v>
      </c>
      <c r="N25" s="4">
        <v>170852.35</v>
      </c>
      <c r="O25" s="27">
        <f t="shared" si="0"/>
        <v>1230370.49</v>
      </c>
      <c r="P25" s="23">
        <f>O25/O32*100</f>
        <v>32.881143869430524</v>
      </c>
      <c r="AA25" s="23">
        <f>O25/5</f>
        <v>246074.098</v>
      </c>
    </row>
    <row r="26" spans="1:27" ht="12.75">
      <c r="A26" s="4">
        <v>24</v>
      </c>
      <c r="B26" s="71" t="s">
        <v>20</v>
      </c>
      <c r="C26" s="14">
        <v>1772.6</v>
      </c>
      <c r="D26" s="14">
        <v>1014.8</v>
      </c>
      <c r="E26" s="4">
        <v>1268.5</v>
      </c>
      <c r="F26" s="14">
        <v>2029.6</v>
      </c>
      <c r="G26" s="24">
        <v>253.7</v>
      </c>
      <c r="H26" s="14">
        <v>1268.5</v>
      </c>
      <c r="I26" s="4">
        <v>1268.5</v>
      </c>
      <c r="J26" s="4">
        <v>1268.5</v>
      </c>
      <c r="K26" s="4">
        <v>0</v>
      </c>
      <c r="L26" s="4">
        <v>1268.5</v>
      </c>
      <c r="M26" s="4">
        <v>1014.8</v>
      </c>
      <c r="N26" s="4">
        <v>1522.2</v>
      </c>
      <c r="O26" s="27">
        <f t="shared" si="0"/>
        <v>13950.2</v>
      </c>
      <c r="P26" s="23">
        <f>O26/O32*100</f>
        <v>0.37281334113217374</v>
      </c>
      <c r="AA26" s="23">
        <f>O26/5</f>
        <v>2790.04</v>
      </c>
    </row>
    <row r="27" spans="1:27" ht="12.75">
      <c r="A27" s="4">
        <v>25</v>
      </c>
      <c r="B27" s="71" t="s">
        <v>1814</v>
      </c>
      <c r="C27" s="14">
        <v>0</v>
      </c>
      <c r="D27" s="14">
        <v>0</v>
      </c>
      <c r="E27" s="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4">
        <v>450.48</v>
      </c>
      <c r="N27" s="4">
        <v>0</v>
      </c>
      <c r="O27" s="27">
        <f t="shared" si="0"/>
        <v>450.48</v>
      </c>
      <c r="P27" s="23">
        <f>O27/O32*100</f>
        <v>0.01203889219604175</v>
      </c>
      <c r="AA27" s="23">
        <f>O27/5</f>
        <v>90.096</v>
      </c>
    </row>
    <row r="28" spans="1:27" ht="12.75">
      <c r="A28" s="4">
        <v>26</v>
      </c>
      <c r="B28" s="71" t="s">
        <v>29</v>
      </c>
      <c r="C28" s="14">
        <v>0</v>
      </c>
      <c r="D28" s="14">
        <v>0</v>
      </c>
      <c r="E28" s="4">
        <v>0</v>
      </c>
      <c r="F28" s="14">
        <v>2501.9</v>
      </c>
      <c r="G28" s="24">
        <v>383.36</v>
      </c>
      <c r="H28" s="1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4759.04</v>
      </c>
      <c r="O28" s="27">
        <f t="shared" si="0"/>
        <v>7644.3</v>
      </c>
      <c r="P28" s="23">
        <f>O28/O32*100</f>
        <v>0.2042907645493739</v>
      </c>
      <c r="AA28" s="23">
        <f>O28/5</f>
        <v>1528.8600000000001</v>
      </c>
    </row>
    <row r="29" spans="1:27" ht="12.75">
      <c r="A29" s="4">
        <v>27</v>
      </c>
      <c r="B29" s="143" t="s">
        <v>26</v>
      </c>
      <c r="C29" s="14">
        <v>22385.21</v>
      </c>
      <c r="D29" s="14">
        <v>3893.08</v>
      </c>
      <c r="E29" s="4">
        <v>18492.13</v>
      </c>
      <c r="F29" s="14">
        <v>34064.45</v>
      </c>
      <c r="G29" s="25">
        <v>17518.86</v>
      </c>
      <c r="H29" s="14">
        <v>16545.59</v>
      </c>
      <c r="I29" s="4">
        <v>41850.61</v>
      </c>
      <c r="J29" s="4">
        <v>7786.16</v>
      </c>
      <c r="K29" s="4">
        <v>1946.54</v>
      </c>
      <c r="L29" s="4">
        <v>56449.66</v>
      </c>
      <c r="M29" s="4">
        <v>7786.16</v>
      </c>
      <c r="N29" s="4">
        <v>13759.07</v>
      </c>
      <c r="O29" s="27">
        <f t="shared" si="0"/>
        <v>242477.52000000002</v>
      </c>
      <c r="P29" s="23">
        <f>O29/O32*100</f>
        <v>6.480111710272504</v>
      </c>
      <c r="AA29" s="23">
        <f>O29/5</f>
        <v>48495.504</v>
      </c>
    </row>
    <row r="30" spans="1:27" ht="12.75">
      <c r="A30" s="4">
        <v>28</v>
      </c>
      <c r="B30" s="89" t="s">
        <v>1805</v>
      </c>
      <c r="C30" s="14">
        <v>0</v>
      </c>
      <c r="D30" s="14">
        <v>0</v>
      </c>
      <c r="E30" s="4">
        <v>0</v>
      </c>
      <c r="F30" s="14">
        <v>0</v>
      </c>
      <c r="G30" s="88">
        <v>0</v>
      </c>
      <c r="H30" s="1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2470.02</v>
      </c>
      <c r="O30" s="27">
        <f t="shared" si="0"/>
        <v>2470.02</v>
      </c>
      <c r="P30" s="23">
        <f>O30/O32*100</f>
        <v>0.06601026572115753</v>
      </c>
      <c r="AA30" s="23">
        <f>O30/5</f>
        <v>494.004</v>
      </c>
    </row>
    <row r="31" spans="1:27" ht="12.75">
      <c r="A31" s="4">
        <v>29</v>
      </c>
      <c r="B31" s="155" t="s">
        <v>36</v>
      </c>
      <c r="C31" s="14">
        <v>0</v>
      </c>
      <c r="D31" s="14">
        <v>3974.08</v>
      </c>
      <c r="E31" s="5">
        <v>0</v>
      </c>
      <c r="F31" s="21">
        <v>0</v>
      </c>
      <c r="G31" s="18">
        <v>0</v>
      </c>
      <c r="H31" s="4">
        <v>0</v>
      </c>
      <c r="I31" s="4">
        <v>0</v>
      </c>
      <c r="J31" s="4">
        <v>7948.16</v>
      </c>
      <c r="K31" s="4">
        <v>0</v>
      </c>
      <c r="L31" s="4">
        <v>3974.08</v>
      </c>
      <c r="M31" s="4">
        <v>0</v>
      </c>
      <c r="N31" s="4">
        <v>0</v>
      </c>
      <c r="O31" s="27">
        <f t="shared" si="0"/>
        <v>15896.32</v>
      </c>
      <c r="P31" s="23">
        <f>O31/O32*100</f>
        <v>0.42482259543993606</v>
      </c>
      <c r="AA31" s="23">
        <f>O31/5</f>
        <v>3179.264</v>
      </c>
    </row>
    <row r="32" spans="1:27" s="30" customFormat="1" ht="12.75">
      <c r="A32" s="27"/>
      <c r="B32" s="28" t="s">
        <v>34</v>
      </c>
      <c r="C32" s="27">
        <f>SUM(C4:C29)</f>
        <v>250000.00000000003</v>
      </c>
      <c r="D32" s="27">
        <f aca="true" t="shared" si="1" ref="D32:Q32">SUM(D4:D31)</f>
        <v>249999.99999999994</v>
      </c>
      <c r="E32" s="27">
        <f t="shared" si="1"/>
        <v>378000</v>
      </c>
      <c r="F32" s="27">
        <f t="shared" si="1"/>
        <v>250000</v>
      </c>
      <c r="G32" s="27">
        <f t="shared" si="1"/>
        <v>200000</v>
      </c>
      <c r="H32" s="27">
        <f t="shared" si="1"/>
        <v>427868.13000000006</v>
      </c>
      <c r="I32" s="27">
        <f t="shared" si="1"/>
        <v>262727.05</v>
      </c>
      <c r="J32" s="27">
        <f t="shared" si="1"/>
        <v>200634.78</v>
      </c>
      <c r="K32" s="27">
        <f aca="true" t="shared" si="2" ref="K32:P32">SUM(K3:K31)</f>
        <v>292699.99999999994</v>
      </c>
      <c r="L32" s="27">
        <f t="shared" si="2"/>
        <v>259999.99999999997</v>
      </c>
      <c r="M32" s="27">
        <f t="shared" si="2"/>
        <v>400628.94999999995</v>
      </c>
      <c r="N32" s="27">
        <f t="shared" si="2"/>
        <v>569313.62</v>
      </c>
      <c r="O32" s="27">
        <f t="shared" si="2"/>
        <v>3741872.5300000003</v>
      </c>
      <c r="P32" s="172">
        <f t="shared" si="2"/>
        <v>100.00000000000001</v>
      </c>
      <c r="AA32" s="171">
        <f>SUM(AA4:AA31)</f>
        <v>748179.852</v>
      </c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P24" sqref="P24"/>
    </sheetView>
  </sheetViews>
  <sheetFormatPr defaultColWidth="9.140625" defaultRowHeight="12.75" outlineLevelRow="2"/>
  <cols>
    <col min="1" max="1" width="4.421875" style="0" customWidth="1"/>
    <col min="2" max="2" width="16.140625" style="0" customWidth="1"/>
    <col min="4" max="4" width="10.421875" style="0" customWidth="1"/>
    <col min="5" max="5" width="5.7109375" style="0" customWidth="1"/>
    <col min="8" max="8" width="7.7109375" style="0" customWidth="1"/>
    <col min="9" max="9" width="11.140625" style="0" customWidth="1"/>
    <col min="11" max="11" width="31.7109375" style="0" customWidth="1"/>
  </cols>
  <sheetData>
    <row r="2" spans="2:3" ht="12.75">
      <c r="B2" s="33" t="s">
        <v>48</v>
      </c>
      <c r="C2" s="33"/>
    </row>
    <row r="3" spans="2:3" ht="12.75">
      <c r="B3" s="33" t="s">
        <v>49</v>
      </c>
      <c r="C3" s="33"/>
    </row>
    <row r="4" spans="2:3" ht="12.75">
      <c r="B4" s="33"/>
      <c r="C4" s="33"/>
    </row>
    <row r="5" spans="2:3" ht="12.75">
      <c r="B5" s="33"/>
      <c r="C5" s="33"/>
    </row>
    <row r="6" ht="12.75">
      <c r="I6" s="3" t="s">
        <v>50</v>
      </c>
    </row>
    <row r="7" ht="12.75">
      <c r="F7" s="7" t="s">
        <v>51</v>
      </c>
    </row>
    <row r="10" spans="1:11" ht="63.75">
      <c r="A10" s="34" t="s">
        <v>52</v>
      </c>
      <c r="B10" s="35" t="s">
        <v>53</v>
      </c>
      <c r="C10" s="36" t="s">
        <v>54</v>
      </c>
      <c r="D10" s="37" t="s">
        <v>55</v>
      </c>
      <c r="E10" s="36" t="s">
        <v>56</v>
      </c>
      <c r="F10" s="38" t="s">
        <v>57</v>
      </c>
      <c r="G10" s="39" t="s">
        <v>58</v>
      </c>
      <c r="H10" s="37" t="s">
        <v>59</v>
      </c>
      <c r="I10" s="40" t="s">
        <v>60</v>
      </c>
      <c r="J10" s="38" t="s">
        <v>61</v>
      </c>
      <c r="K10" s="39" t="s">
        <v>62</v>
      </c>
    </row>
    <row r="11" spans="1:11" s="42" customFormat="1" ht="12.75" outlineLevel="2">
      <c r="A11" s="22">
        <v>1</v>
      </c>
      <c r="B11" s="22" t="s">
        <v>63</v>
      </c>
      <c r="C11" s="22" t="s">
        <v>64</v>
      </c>
      <c r="D11" s="26">
        <v>973.27</v>
      </c>
      <c r="E11" s="22" t="s">
        <v>65</v>
      </c>
      <c r="F11" s="22" t="s">
        <v>66</v>
      </c>
      <c r="G11" s="22" t="s">
        <v>67</v>
      </c>
      <c r="H11" s="22">
        <v>0</v>
      </c>
      <c r="I11" s="41">
        <f>D11-H11</f>
        <v>973.27</v>
      </c>
      <c r="J11" s="22" t="s">
        <v>68</v>
      </c>
      <c r="K11" s="22" t="s">
        <v>46</v>
      </c>
    </row>
    <row r="12" spans="1:11" s="47" customFormat="1" ht="12.75" outlineLevel="1">
      <c r="A12" s="43"/>
      <c r="B12" s="43"/>
      <c r="C12" s="43"/>
      <c r="D12" s="44">
        <f>SUBTOTAL(9,D11:D11)</f>
        <v>973.27</v>
      </c>
      <c r="E12" s="43"/>
      <c r="F12" s="43"/>
      <c r="G12" s="43"/>
      <c r="H12" s="43">
        <f>SUBTOTAL(9,H11:H11)</f>
        <v>0</v>
      </c>
      <c r="I12" s="45">
        <f>SUBTOTAL(9,I11:I11)</f>
        <v>973.27</v>
      </c>
      <c r="J12" s="43"/>
      <c r="K12" s="46" t="s">
        <v>69</v>
      </c>
    </row>
    <row r="13" spans="1:11" s="42" customFormat="1" ht="12.75" outlineLevel="2">
      <c r="A13" s="22">
        <v>1</v>
      </c>
      <c r="B13" s="22" t="s">
        <v>70</v>
      </c>
      <c r="C13" s="22" t="s">
        <v>64</v>
      </c>
      <c r="D13" s="26">
        <v>182.94</v>
      </c>
      <c r="E13" s="22" t="s">
        <v>71</v>
      </c>
      <c r="F13" s="22" t="s">
        <v>66</v>
      </c>
      <c r="G13" s="22" t="s">
        <v>67</v>
      </c>
      <c r="H13" s="22">
        <v>0</v>
      </c>
      <c r="I13" s="41">
        <f aca="true" t="shared" si="0" ref="I13:I26">D13-H13</f>
        <v>182.94</v>
      </c>
      <c r="J13" s="22" t="s">
        <v>72</v>
      </c>
      <c r="K13" s="22" t="s">
        <v>39</v>
      </c>
    </row>
    <row r="14" spans="1:11" s="42" customFormat="1" ht="12.75" outlineLevel="2">
      <c r="A14" s="22">
        <v>2</v>
      </c>
      <c r="B14" s="22" t="s">
        <v>73</v>
      </c>
      <c r="C14" s="22" t="s">
        <v>64</v>
      </c>
      <c r="D14" s="26">
        <v>182.94</v>
      </c>
      <c r="E14" s="22" t="s">
        <v>74</v>
      </c>
      <c r="F14" s="22" t="s">
        <v>66</v>
      </c>
      <c r="G14" s="22" t="s">
        <v>67</v>
      </c>
      <c r="H14" s="22">
        <v>0</v>
      </c>
      <c r="I14" s="41">
        <f t="shared" si="0"/>
        <v>182.94</v>
      </c>
      <c r="J14" s="22" t="s">
        <v>72</v>
      </c>
      <c r="K14" s="22" t="s">
        <v>39</v>
      </c>
    </row>
    <row r="15" spans="1:11" s="42" customFormat="1" ht="12.75" outlineLevel="2">
      <c r="A15" s="22">
        <v>3</v>
      </c>
      <c r="B15" s="22" t="s">
        <v>75</v>
      </c>
      <c r="C15" s="22" t="s">
        <v>64</v>
      </c>
      <c r="D15" s="26">
        <v>164.02</v>
      </c>
      <c r="E15" s="22" t="s">
        <v>76</v>
      </c>
      <c r="F15" s="22" t="s">
        <v>66</v>
      </c>
      <c r="G15" s="22" t="s">
        <v>67</v>
      </c>
      <c r="H15" s="22">
        <v>0</v>
      </c>
      <c r="I15" s="41">
        <f t="shared" si="0"/>
        <v>164.02</v>
      </c>
      <c r="J15" s="22" t="s">
        <v>72</v>
      </c>
      <c r="K15" s="22" t="s">
        <v>39</v>
      </c>
    </row>
    <row r="16" spans="1:11" s="42" customFormat="1" ht="12.75" outlineLevel="2">
      <c r="A16" s="22">
        <v>4</v>
      </c>
      <c r="B16" s="22" t="s">
        <v>77</v>
      </c>
      <c r="C16" s="22" t="s">
        <v>64</v>
      </c>
      <c r="D16" s="26">
        <v>18.93</v>
      </c>
      <c r="E16" s="22" t="s">
        <v>78</v>
      </c>
      <c r="F16" s="22" t="s">
        <v>66</v>
      </c>
      <c r="G16" s="22" t="s">
        <v>67</v>
      </c>
      <c r="H16" s="22">
        <v>0</v>
      </c>
      <c r="I16" s="41">
        <f t="shared" si="0"/>
        <v>18.93</v>
      </c>
      <c r="J16" s="22" t="s">
        <v>72</v>
      </c>
      <c r="K16" s="22" t="s">
        <v>39</v>
      </c>
    </row>
    <row r="17" spans="1:11" s="42" customFormat="1" ht="12.75" outlineLevel="2">
      <c r="A17" s="22">
        <v>5</v>
      </c>
      <c r="B17" s="22" t="s">
        <v>79</v>
      </c>
      <c r="C17" s="22" t="s">
        <v>64</v>
      </c>
      <c r="D17" s="26">
        <v>170.33</v>
      </c>
      <c r="E17" s="22" t="s">
        <v>80</v>
      </c>
      <c r="F17" s="22" t="s">
        <v>66</v>
      </c>
      <c r="G17" s="22" t="s">
        <v>67</v>
      </c>
      <c r="H17" s="22">
        <v>0</v>
      </c>
      <c r="I17" s="41">
        <f t="shared" si="0"/>
        <v>170.33</v>
      </c>
      <c r="J17" s="22" t="s">
        <v>72</v>
      </c>
      <c r="K17" s="22" t="s">
        <v>39</v>
      </c>
    </row>
    <row r="18" spans="1:11" s="42" customFormat="1" ht="12.75" outlineLevel="2">
      <c r="A18" s="22">
        <v>6</v>
      </c>
      <c r="B18" s="22" t="s">
        <v>81</v>
      </c>
      <c r="C18" s="22" t="s">
        <v>64</v>
      </c>
      <c r="D18" s="26">
        <v>157.71</v>
      </c>
      <c r="E18" s="22" t="s">
        <v>82</v>
      </c>
      <c r="F18" s="22" t="s">
        <v>66</v>
      </c>
      <c r="G18" s="22" t="s">
        <v>67</v>
      </c>
      <c r="H18" s="22">
        <v>0</v>
      </c>
      <c r="I18" s="41">
        <f t="shared" si="0"/>
        <v>157.71</v>
      </c>
      <c r="J18" s="22" t="s">
        <v>72</v>
      </c>
      <c r="K18" s="22" t="s">
        <v>39</v>
      </c>
    </row>
    <row r="19" spans="1:11" s="42" customFormat="1" ht="12.75" outlineLevel="2">
      <c r="A19" s="22">
        <v>7</v>
      </c>
      <c r="B19" s="22" t="s">
        <v>83</v>
      </c>
      <c r="C19" s="22" t="s">
        <v>64</v>
      </c>
      <c r="D19" s="26">
        <v>176.63</v>
      </c>
      <c r="E19" s="22" t="s">
        <v>84</v>
      </c>
      <c r="F19" s="22" t="s">
        <v>66</v>
      </c>
      <c r="G19" s="22" t="s">
        <v>67</v>
      </c>
      <c r="H19" s="22">
        <v>0</v>
      </c>
      <c r="I19" s="41">
        <f t="shared" si="0"/>
        <v>176.63</v>
      </c>
      <c r="J19" s="22" t="s">
        <v>72</v>
      </c>
      <c r="K19" s="22" t="s">
        <v>39</v>
      </c>
    </row>
    <row r="20" spans="1:11" s="42" customFormat="1" ht="12.75" outlineLevel="2">
      <c r="A20" s="22">
        <v>8</v>
      </c>
      <c r="B20" s="22" t="s">
        <v>85</v>
      </c>
      <c r="C20" s="22" t="s">
        <v>64</v>
      </c>
      <c r="D20" s="26">
        <v>176.63</v>
      </c>
      <c r="E20" s="22" t="s">
        <v>86</v>
      </c>
      <c r="F20" s="22" t="s">
        <v>66</v>
      </c>
      <c r="G20" s="22" t="s">
        <v>67</v>
      </c>
      <c r="H20" s="22">
        <v>0</v>
      </c>
      <c r="I20" s="41">
        <f t="shared" si="0"/>
        <v>176.63</v>
      </c>
      <c r="J20" s="22" t="s">
        <v>72</v>
      </c>
      <c r="K20" s="22" t="s">
        <v>39</v>
      </c>
    </row>
    <row r="21" spans="1:11" s="42" customFormat="1" ht="12.75" outlineLevel="2">
      <c r="A21" s="22">
        <v>9</v>
      </c>
      <c r="B21" s="22" t="s">
        <v>87</v>
      </c>
      <c r="C21" s="22" t="s">
        <v>64</v>
      </c>
      <c r="D21" s="26">
        <v>151.4</v>
      </c>
      <c r="E21" s="22" t="s">
        <v>88</v>
      </c>
      <c r="F21" s="22" t="s">
        <v>66</v>
      </c>
      <c r="G21" s="22" t="s">
        <v>67</v>
      </c>
      <c r="H21" s="22">
        <v>0</v>
      </c>
      <c r="I21" s="41">
        <f t="shared" si="0"/>
        <v>151.4</v>
      </c>
      <c r="J21" s="22" t="s">
        <v>72</v>
      </c>
      <c r="K21" s="22" t="s">
        <v>39</v>
      </c>
    </row>
    <row r="22" spans="1:11" s="42" customFormat="1" ht="12.75" outlineLevel="2">
      <c r="A22" s="22">
        <v>10</v>
      </c>
      <c r="B22" s="22" t="s">
        <v>89</v>
      </c>
      <c r="C22" s="22" t="s">
        <v>64</v>
      </c>
      <c r="D22" s="26">
        <v>119.86</v>
      </c>
      <c r="E22" s="22" t="s">
        <v>90</v>
      </c>
      <c r="F22" s="22" t="s">
        <v>66</v>
      </c>
      <c r="G22" s="22" t="s">
        <v>67</v>
      </c>
      <c r="H22" s="22">
        <v>0</v>
      </c>
      <c r="I22" s="41">
        <f t="shared" si="0"/>
        <v>119.86</v>
      </c>
      <c r="J22" s="22" t="s">
        <v>72</v>
      </c>
      <c r="K22" s="22" t="s">
        <v>39</v>
      </c>
    </row>
    <row r="23" spans="1:11" s="42" customFormat="1" ht="12.75" outlineLevel="2">
      <c r="A23" s="22">
        <v>11</v>
      </c>
      <c r="B23" s="22" t="s">
        <v>91</v>
      </c>
      <c r="C23" s="22" t="s">
        <v>64</v>
      </c>
      <c r="D23" s="26">
        <v>107.24</v>
      </c>
      <c r="E23" s="22" t="s">
        <v>92</v>
      </c>
      <c r="F23" s="22" t="s">
        <v>66</v>
      </c>
      <c r="G23" s="22" t="s">
        <v>67</v>
      </c>
      <c r="H23" s="22">
        <v>0</v>
      </c>
      <c r="I23" s="41">
        <f t="shared" si="0"/>
        <v>107.24</v>
      </c>
      <c r="J23" s="22" t="s">
        <v>72</v>
      </c>
      <c r="K23" s="22" t="s">
        <v>39</v>
      </c>
    </row>
    <row r="24" spans="1:11" s="42" customFormat="1" ht="12.75" outlineLevel="2">
      <c r="A24" s="22">
        <v>12</v>
      </c>
      <c r="B24" s="22" t="s">
        <v>93</v>
      </c>
      <c r="C24" s="22" t="s">
        <v>64</v>
      </c>
      <c r="D24" s="26">
        <v>12301.25</v>
      </c>
      <c r="E24" s="22" t="s">
        <v>94</v>
      </c>
      <c r="F24" s="22" t="s">
        <v>66</v>
      </c>
      <c r="G24" s="22" t="s">
        <v>67</v>
      </c>
      <c r="H24" s="22">
        <v>176.63</v>
      </c>
      <c r="I24" s="41">
        <f t="shared" si="0"/>
        <v>12124.62</v>
      </c>
      <c r="J24" s="22" t="s">
        <v>72</v>
      </c>
      <c r="K24" s="22" t="s">
        <v>39</v>
      </c>
    </row>
    <row r="25" spans="1:11" s="42" customFormat="1" ht="12.75" outlineLevel="2">
      <c r="A25" s="22">
        <v>13</v>
      </c>
      <c r="B25" s="22" t="s">
        <v>95</v>
      </c>
      <c r="C25" s="22" t="s">
        <v>64</v>
      </c>
      <c r="D25" s="26">
        <v>189.25</v>
      </c>
      <c r="E25" s="22" t="s">
        <v>96</v>
      </c>
      <c r="F25" s="22" t="s">
        <v>66</v>
      </c>
      <c r="G25" s="22" t="s">
        <v>67</v>
      </c>
      <c r="H25" s="22">
        <v>0</v>
      </c>
      <c r="I25" s="41">
        <f t="shared" si="0"/>
        <v>189.25</v>
      </c>
      <c r="J25" s="22" t="s">
        <v>72</v>
      </c>
      <c r="K25" s="22" t="s">
        <v>39</v>
      </c>
    </row>
    <row r="26" spans="1:11" s="42" customFormat="1" ht="12.75" outlineLevel="2">
      <c r="A26" s="22">
        <v>14</v>
      </c>
      <c r="B26" s="22" t="s">
        <v>97</v>
      </c>
      <c r="C26" s="22" t="s">
        <v>64</v>
      </c>
      <c r="D26" s="26">
        <v>567.75</v>
      </c>
      <c r="E26" s="22" t="s">
        <v>98</v>
      </c>
      <c r="F26" s="22" t="s">
        <v>99</v>
      </c>
      <c r="G26" s="22" t="s">
        <v>67</v>
      </c>
      <c r="H26" s="22">
        <v>0</v>
      </c>
      <c r="I26" s="41">
        <f t="shared" si="0"/>
        <v>567.75</v>
      </c>
      <c r="J26" s="22" t="s">
        <v>72</v>
      </c>
      <c r="K26" s="22" t="s">
        <v>39</v>
      </c>
    </row>
    <row r="27" spans="1:11" s="47" customFormat="1" ht="12.75" outlineLevel="1">
      <c r="A27" s="43"/>
      <c r="B27" s="43"/>
      <c r="C27" s="43"/>
      <c r="D27" s="44">
        <f>SUBTOTAL(9,D13:D26)</f>
        <v>14666.880000000001</v>
      </c>
      <c r="E27" s="43"/>
      <c r="F27" s="43"/>
      <c r="G27" s="43"/>
      <c r="H27" s="43">
        <f>SUBTOTAL(9,H13:H26)</f>
        <v>176.63</v>
      </c>
      <c r="I27" s="45">
        <f>SUBTOTAL(9,I13:I26)</f>
        <v>14490.25</v>
      </c>
      <c r="J27" s="43"/>
      <c r="K27" s="43" t="s">
        <v>100</v>
      </c>
    </row>
    <row r="28" spans="1:11" s="42" customFormat="1" ht="12.75" outlineLevel="2">
      <c r="A28" s="22">
        <v>1</v>
      </c>
      <c r="B28" s="22" t="s">
        <v>101</v>
      </c>
      <c r="C28" s="22" t="s">
        <v>102</v>
      </c>
      <c r="D28" s="26">
        <v>317.94</v>
      </c>
      <c r="E28" s="22" t="s">
        <v>103</v>
      </c>
      <c r="F28" s="22" t="s">
        <v>99</v>
      </c>
      <c r="G28" s="22" t="s">
        <v>67</v>
      </c>
      <c r="H28" s="22">
        <v>0</v>
      </c>
      <c r="I28" s="41">
        <f>D28-H28</f>
        <v>317.94</v>
      </c>
      <c r="J28" s="22" t="s">
        <v>104</v>
      </c>
      <c r="K28" s="22" t="s">
        <v>47</v>
      </c>
    </row>
    <row r="29" spans="1:11" s="47" customFormat="1" ht="12.75" outlineLevel="1">
      <c r="A29" s="43"/>
      <c r="B29" s="43"/>
      <c r="C29" s="43"/>
      <c r="D29" s="44">
        <f>SUBTOTAL(9,D28:D28)</f>
        <v>317.94</v>
      </c>
      <c r="E29" s="43"/>
      <c r="F29" s="43"/>
      <c r="G29" s="43"/>
      <c r="H29" s="43">
        <f>SUBTOTAL(9,H28:H28)</f>
        <v>0</v>
      </c>
      <c r="I29" s="45">
        <f>SUBTOTAL(9,I28:I28)</f>
        <v>317.94</v>
      </c>
      <c r="J29" s="43"/>
      <c r="K29" s="43" t="s">
        <v>105</v>
      </c>
    </row>
    <row r="30" spans="1:11" s="42" customFormat="1" ht="12.75" outlineLevel="2">
      <c r="A30" s="22">
        <v>1</v>
      </c>
      <c r="B30" s="22" t="s">
        <v>106</v>
      </c>
      <c r="C30" s="22" t="s">
        <v>64</v>
      </c>
      <c r="D30" s="26">
        <v>1500.44</v>
      </c>
      <c r="E30" s="22" t="s">
        <v>107</v>
      </c>
      <c r="F30" s="22" t="s">
        <v>66</v>
      </c>
      <c r="G30" s="22" t="s">
        <v>67</v>
      </c>
      <c r="H30" s="22">
        <v>0</v>
      </c>
      <c r="I30" s="41">
        <f>D30-H30</f>
        <v>1500.44</v>
      </c>
      <c r="J30" s="22" t="s">
        <v>108</v>
      </c>
      <c r="K30" s="22" t="s">
        <v>27</v>
      </c>
    </row>
    <row r="31" spans="1:11" s="47" customFormat="1" ht="12.75" outlineLevel="1">
      <c r="A31" s="43"/>
      <c r="B31" s="43"/>
      <c r="C31" s="43"/>
      <c r="D31" s="44">
        <f>SUBTOTAL(9,D30:D30)</f>
        <v>1500.44</v>
      </c>
      <c r="E31" s="43"/>
      <c r="F31" s="43"/>
      <c r="G31" s="43"/>
      <c r="H31" s="43">
        <f>SUBTOTAL(9,H30:H30)</f>
        <v>0</v>
      </c>
      <c r="I31" s="45">
        <f>SUBTOTAL(9,I30:I30)</f>
        <v>1500.44</v>
      </c>
      <c r="J31" s="43"/>
      <c r="K31" s="43" t="s">
        <v>109</v>
      </c>
    </row>
    <row r="32" spans="1:11" s="42" customFormat="1" ht="12.75" outlineLevel="2">
      <c r="A32" s="22">
        <v>1</v>
      </c>
      <c r="B32" s="22" t="s">
        <v>110</v>
      </c>
      <c r="C32" s="22" t="s">
        <v>111</v>
      </c>
      <c r="D32" s="26">
        <v>28055.82</v>
      </c>
      <c r="E32" s="22" t="s">
        <v>112</v>
      </c>
      <c r="F32" s="22" t="s">
        <v>111</v>
      </c>
      <c r="G32" s="22" t="s">
        <v>67</v>
      </c>
      <c r="H32" s="22">
        <v>0</v>
      </c>
      <c r="I32" s="41">
        <f>D32-H32</f>
        <v>28055.82</v>
      </c>
      <c r="J32" s="22" t="s">
        <v>113</v>
      </c>
      <c r="K32" s="22" t="s">
        <v>40</v>
      </c>
    </row>
    <row r="33" spans="1:11" s="42" customFormat="1" ht="12.75" outlineLevel="2">
      <c r="A33" s="22">
        <v>2</v>
      </c>
      <c r="B33" s="22" t="s">
        <v>114</v>
      </c>
      <c r="C33" s="22" t="s">
        <v>111</v>
      </c>
      <c r="D33" s="26">
        <v>7864.7</v>
      </c>
      <c r="E33" s="22" t="s">
        <v>115</v>
      </c>
      <c r="F33" s="22" t="s">
        <v>111</v>
      </c>
      <c r="G33" s="22" t="s">
        <v>67</v>
      </c>
      <c r="H33" s="22">
        <v>0</v>
      </c>
      <c r="I33" s="41">
        <f>D33-H33</f>
        <v>7864.7</v>
      </c>
      <c r="J33" s="22" t="s">
        <v>113</v>
      </c>
      <c r="K33" s="22" t="s">
        <v>40</v>
      </c>
    </row>
    <row r="34" spans="1:11" s="42" customFormat="1" ht="12.75" outlineLevel="2">
      <c r="A34" s="22">
        <v>3</v>
      </c>
      <c r="B34" s="22" t="s">
        <v>116</v>
      </c>
      <c r="C34" s="22" t="s">
        <v>111</v>
      </c>
      <c r="D34" s="26">
        <v>2683.89</v>
      </c>
      <c r="E34" s="22" t="s">
        <v>117</v>
      </c>
      <c r="F34" s="22" t="s">
        <v>111</v>
      </c>
      <c r="G34" s="22" t="s">
        <v>67</v>
      </c>
      <c r="H34" s="22">
        <v>0</v>
      </c>
      <c r="I34" s="41">
        <f>D34-H34</f>
        <v>2683.89</v>
      </c>
      <c r="J34" s="22" t="s">
        <v>113</v>
      </c>
      <c r="K34" s="22" t="s">
        <v>40</v>
      </c>
    </row>
    <row r="35" spans="1:11" s="42" customFormat="1" ht="12.75" outlineLevel="2">
      <c r="A35" s="22">
        <v>4</v>
      </c>
      <c r="B35" s="22" t="s">
        <v>118</v>
      </c>
      <c r="C35" s="22" t="s">
        <v>111</v>
      </c>
      <c r="D35" s="26">
        <v>2444.6</v>
      </c>
      <c r="E35" s="22" t="s">
        <v>119</v>
      </c>
      <c r="F35" s="22" t="s">
        <v>66</v>
      </c>
      <c r="G35" s="22" t="s">
        <v>67</v>
      </c>
      <c r="H35" s="22">
        <v>0</v>
      </c>
      <c r="I35" s="41">
        <f>D35-H35</f>
        <v>2444.6</v>
      </c>
      <c r="J35" s="22" t="s">
        <v>113</v>
      </c>
      <c r="K35" s="22" t="s">
        <v>40</v>
      </c>
    </row>
    <row r="36" spans="1:11" s="47" customFormat="1" ht="12.75" outlineLevel="1">
      <c r="A36" s="43"/>
      <c r="B36" s="43"/>
      <c r="C36" s="43"/>
      <c r="D36" s="44">
        <f>SUBTOTAL(9,D32:D35)</f>
        <v>41049.009999999995</v>
      </c>
      <c r="E36" s="43"/>
      <c r="F36" s="43"/>
      <c r="G36" s="43"/>
      <c r="H36" s="43">
        <f>SUBTOTAL(9,H32:H35)</f>
        <v>0</v>
      </c>
      <c r="I36" s="45">
        <f>SUBTOTAL(9,I32:I35)</f>
        <v>41049.009999999995</v>
      </c>
      <c r="J36" s="43"/>
      <c r="K36" s="43" t="s">
        <v>120</v>
      </c>
    </row>
    <row r="37" spans="1:11" s="42" customFormat="1" ht="12.75" outlineLevel="2">
      <c r="A37" s="22">
        <v>1</v>
      </c>
      <c r="B37" s="22" t="s">
        <v>121</v>
      </c>
      <c r="C37" s="22" t="s">
        <v>64</v>
      </c>
      <c r="D37" s="26">
        <v>4866.35</v>
      </c>
      <c r="E37" s="22" t="s">
        <v>122</v>
      </c>
      <c r="F37" s="22" t="s">
        <v>66</v>
      </c>
      <c r="G37" s="22" t="s">
        <v>67</v>
      </c>
      <c r="H37" s="22">
        <v>0</v>
      </c>
      <c r="I37" s="41">
        <f>D37-H37</f>
        <v>4866.35</v>
      </c>
      <c r="J37" s="22" t="s">
        <v>123</v>
      </c>
      <c r="K37" s="22" t="s">
        <v>41</v>
      </c>
    </row>
    <row r="38" spans="1:11" s="47" customFormat="1" ht="12.75" outlineLevel="1">
      <c r="A38" s="43"/>
      <c r="B38" s="43"/>
      <c r="C38" s="43"/>
      <c r="D38" s="44">
        <f>SUBTOTAL(9,D37:D37)</f>
        <v>4866.35</v>
      </c>
      <c r="E38" s="43"/>
      <c r="F38" s="43"/>
      <c r="G38" s="43"/>
      <c r="H38" s="43">
        <f>SUBTOTAL(9,H37:H37)</f>
        <v>0</v>
      </c>
      <c r="I38" s="45">
        <f>SUBTOTAL(9,I37:I37)</f>
        <v>4866.35</v>
      </c>
      <c r="J38" s="43"/>
      <c r="K38" s="43" t="s">
        <v>124</v>
      </c>
    </row>
    <row r="39" spans="1:11" s="42" customFormat="1" ht="12.75" outlineLevel="2">
      <c r="A39" s="22">
        <v>1</v>
      </c>
      <c r="B39" s="22" t="s">
        <v>125</v>
      </c>
      <c r="C39" s="22" t="s">
        <v>64</v>
      </c>
      <c r="D39" s="26">
        <v>3106.2</v>
      </c>
      <c r="E39" s="22" t="s">
        <v>126</v>
      </c>
      <c r="F39" s="22" t="s">
        <v>66</v>
      </c>
      <c r="G39" s="22" t="s">
        <v>67</v>
      </c>
      <c r="H39" s="22">
        <v>0</v>
      </c>
      <c r="I39" s="41">
        <f>D39-H39</f>
        <v>3106.2</v>
      </c>
      <c r="J39" s="22" t="s">
        <v>127</v>
      </c>
      <c r="K39" s="22" t="s">
        <v>42</v>
      </c>
    </row>
    <row r="40" spans="1:11" s="42" customFormat="1" ht="12.75" outlineLevel="2">
      <c r="A40" s="22">
        <v>2</v>
      </c>
      <c r="B40" s="22" t="s">
        <v>128</v>
      </c>
      <c r="C40" s="22" t="s">
        <v>64</v>
      </c>
      <c r="D40" s="26">
        <v>2196.6</v>
      </c>
      <c r="E40" s="22" t="s">
        <v>129</v>
      </c>
      <c r="F40" s="22" t="s">
        <v>66</v>
      </c>
      <c r="G40" s="22" t="s">
        <v>67</v>
      </c>
      <c r="H40" s="22">
        <v>0</v>
      </c>
      <c r="I40" s="41">
        <f>D40-H40</f>
        <v>2196.6</v>
      </c>
      <c r="J40" s="22" t="s">
        <v>127</v>
      </c>
      <c r="K40" s="22" t="s">
        <v>42</v>
      </c>
    </row>
    <row r="41" spans="1:11" s="47" customFormat="1" ht="12.75" outlineLevel="1">
      <c r="A41" s="43"/>
      <c r="B41" s="43"/>
      <c r="C41" s="43"/>
      <c r="D41" s="44">
        <f>SUBTOTAL(9,D39:D40)</f>
        <v>5302.799999999999</v>
      </c>
      <c r="E41" s="43"/>
      <c r="F41" s="43"/>
      <c r="G41" s="43"/>
      <c r="H41" s="43">
        <f>SUBTOTAL(9,H39:H40)</f>
        <v>0</v>
      </c>
      <c r="I41" s="45">
        <f>SUBTOTAL(9,I39:I40)</f>
        <v>5302.799999999999</v>
      </c>
      <c r="J41" s="43"/>
      <c r="K41" s="43" t="s">
        <v>130</v>
      </c>
    </row>
    <row r="42" spans="1:11" s="42" customFormat="1" ht="12.75" outlineLevel="2">
      <c r="A42" s="22">
        <v>1</v>
      </c>
      <c r="B42" s="22" t="s">
        <v>131</v>
      </c>
      <c r="C42" s="22" t="s">
        <v>132</v>
      </c>
      <c r="D42" s="26">
        <v>3974.08</v>
      </c>
      <c r="E42" s="22" t="s">
        <v>133</v>
      </c>
      <c r="F42" s="22" t="s">
        <v>66</v>
      </c>
      <c r="G42" s="22" t="s">
        <v>67</v>
      </c>
      <c r="H42" s="22">
        <v>0</v>
      </c>
      <c r="I42" s="41">
        <f>D42-H42</f>
        <v>3974.08</v>
      </c>
      <c r="J42" s="22" t="s">
        <v>134</v>
      </c>
      <c r="K42" s="22" t="s">
        <v>135</v>
      </c>
    </row>
    <row r="43" spans="1:11" s="47" customFormat="1" ht="12.75" outlineLevel="1">
      <c r="A43" s="43"/>
      <c r="B43" s="43"/>
      <c r="C43" s="43"/>
      <c r="D43" s="44">
        <f>SUBTOTAL(9,D42:D42)</f>
        <v>3974.08</v>
      </c>
      <c r="E43" s="43"/>
      <c r="F43" s="43"/>
      <c r="G43" s="43"/>
      <c r="H43" s="43">
        <f>SUBTOTAL(9,H42:H42)</f>
        <v>0</v>
      </c>
      <c r="I43" s="45">
        <f>SUBTOTAL(9,I42:I42)</f>
        <v>3974.08</v>
      </c>
      <c r="J43" s="43"/>
      <c r="K43" s="43" t="s">
        <v>136</v>
      </c>
    </row>
    <row r="44" spans="1:11" s="42" customFormat="1" ht="12.75" outlineLevel="2">
      <c r="A44" s="22">
        <v>1</v>
      </c>
      <c r="B44" s="22" t="s">
        <v>137</v>
      </c>
      <c r="C44" s="22" t="s">
        <v>138</v>
      </c>
      <c r="D44" s="26">
        <v>299.1</v>
      </c>
      <c r="E44" s="22" t="s">
        <v>139</v>
      </c>
      <c r="F44" s="22" t="s">
        <v>140</v>
      </c>
      <c r="G44" s="22" t="s">
        <v>67</v>
      </c>
      <c r="H44" s="22">
        <v>0</v>
      </c>
      <c r="I44" s="41">
        <f>D44-H44</f>
        <v>299.1</v>
      </c>
      <c r="J44" s="22" t="s">
        <v>141</v>
      </c>
      <c r="K44" s="22" t="s">
        <v>19</v>
      </c>
    </row>
    <row r="45" spans="1:11" s="42" customFormat="1" ht="12.75" outlineLevel="2">
      <c r="A45" s="22">
        <v>2</v>
      </c>
      <c r="B45" s="22" t="s">
        <v>142</v>
      </c>
      <c r="C45" s="22" t="s">
        <v>143</v>
      </c>
      <c r="D45" s="26">
        <v>1794.6</v>
      </c>
      <c r="E45" s="22" t="s">
        <v>144</v>
      </c>
      <c r="F45" s="22" t="s">
        <v>145</v>
      </c>
      <c r="G45" s="22" t="s">
        <v>67</v>
      </c>
      <c r="H45" s="22">
        <v>0</v>
      </c>
      <c r="I45" s="41">
        <f>D45-H45</f>
        <v>1794.6</v>
      </c>
      <c r="J45" s="22" t="s">
        <v>141</v>
      </c>
      <c r="K45" s="22" t="s">
        <v>19</v>
      </c>
    </row>
    <row r="46" spans="1:11" s="42" customFormat="1" ht="12.75" outlineLevel="2">
      <c r="A46" s="22">
        <v>3</v>
      </c>
      <c r="B46" s="22" t="s">
        <v>146</v>
      </c>
      <c r="C46" s="22" t="s">
        <v>147</v>
      </c>
      <c r="D46" s="26">
        <v>3888.3</v>
      </c>
      <c r="E46" s="22" t="s">
        <v>148</v>
      </c>
      <c r="F46" s="22" t="s">
        <v>145</v>
      </c>
      <c r="G46" s="22" t="s">
        <v>67</v>
      </c>
      <c r="H46" s="22">
        <v>0</v>
      </c>
      <c r="I46" s="41">
        <f>D46-H46</f>
        <v>3888.3</v>
      </c>
      <c r="J46" s="22" t="s">
        <v>141</v>
      </c>
      <c r="K46" s="22" t="s">
        <v>19</v>
      </c>
    </row>
    <row r="47" spans="1:11" s="47" customFormat="1" ht="12.75" outlineLevel="1">
      <c r="A47" s="43"/>
      <c r="B47" s="43"/>
      <c r="C47" s="43"/>
      <c r="D47" s="44">
        <f>SUBTOTAL(9,D44:D46)</f>
        <v>5982</v>
      </c>
      <c r="E47" s="43"/>
      <c r="F47" s="43"/>
      <c r="G47" s="43"/>
      <c r="H47" s="43">
        <f>SUBTOTAL(9,H44:H46)</f>
        <v>0</v>
      </c>
      <c r="I47" s="45">
        <f>SUBTOTAL(9,I44:I46)</f>
        <v>5982</v>
      </c>
      <c r="J47" s="43"/>
      <c r="K47" s="43" t="s">
        <v>149</v>
      </c>
    </row>
    <row r="48" spans="1:11" s="42" customFormat="1" ht="12.75" outlineLevel="2">
      <c r="A48" s="22">
        <v>1</v>
      </c>
      <c r="B48" s="22" t="s">
        <v>150</v>
      </c>
      <c r="C48" s="22" t="s">
        <v>64</v>
      </c>
      <c r="D48" s="26">
        <v>13247.5</v>
      </c>
      <c r="E48" s="22" t="s">
        <v>151</v>
      </c>
      <c r="F48" s="22" t="s">
        <v>66</v>
      </c>
      <c r="G48" s="22" t="s">
        <v>67</v>
      </c>
      <c r="H48" s="22">
        <v>0</v>
      </c>
      <c r="I48" s="41">
        <f>D48-H48</f>
        <v>13247.5</v>
      </c>
      <c r="J48" s="22" t="s">
        <v>152</v>
      </c>
      <c r="K48" s="22" t="s">
        <v>18</v>
      </c>
    </row>
    <row r="49" spans="1:11" s="42" customFormat="1" ht="12.75" outlineLevel="2">
      <c r="A49" s="22">
        <v>2</v>
      </c>
      <c r="B49" s="22" t="s">
        <v>153</v>
      </c>
      <c r="C49" s="22" t="s">
        <v>64</v>
      </c>
      <c r="D49" s="26">
        <v>8527.11</v>
      </c>
      <c r="E49" s="22" t="s">
        <v>154</v>
      </c>
      <c r="F49" s="22" t="s">
        <v>66</v>
      </c>
      <c r="G49" s="22" t="s">
        <v>67</v>
      </c>
      <c r="H49" s="22">
        <v>0</v>
      </c>
      <c r="I49" s="41">
        <f>D49-H49</f>
        <v>8527.11</v>
      </c>
      <c r="J49" s="22" t="s">
        <v>152</v>
      </c>
      <c r="K49" s="22" t="s">
        <v>18</v>
      </c>
    </row>
    <row r="50" spans="1:11" s="42" customFormat="1" ht="12.75" outlineLevel="2">
      <c r="A50" s="22">
        <v>3</v>
      </c>
      <c r="B50" s="22" t="s">
        <v>155</v>
      </c>
      <c r="C50" s="22" t="s">
        <v>156</v>
      </c>
      <c r="D50" s="26">
        <v>744.22</v>
      </c>
      <c r="E50" s="22" t="s">
        <v>157</v>
      </c>
      <c r="F50" s="22" t="s">
        <v>132</v>
      </c>
      <c r="G50" s="22" t="s">
        <v>67</v>
      </c>
      <c r="H50" s="22">
        <v>0</v>
      </c>
      <c r="I50" s="41">
        <f>D50-H50</f>
        <v>744.22</v>
      </c>
      <c r="J50" s="22" t="s">
        <v>152</v>
      </c>
      <c r="K50" s="22" t="s">
        <v>18</v>
      </c>
    </row>
    <row r="51" spans="1:11" s="42" customFormat="1" ht="12.75" outlineLevel="2">
      <c r="A51" s="22">
        <v>4</v>
      </c>
      <c r="B51" s="22" t="s">
        <v>158</v>
      </c>
      <c r="C51" s="22" t="s">
        <v>111</v>
      </c>
      <c r="D51" s="26">
        <v>21782.97</v>
      </c>
      <c r="E51" s="22" t="s">
        <v>159</v>
      </c>
      <c r="F51" s="22" t="s">
        <v>132</v>
      </c>
      <c r="G51" s="22" t="s">
        <v>67</v>
      </c>
      <c r="H51" s="48">
        <v>0</v>
      </c>
      <c r="I51" s="41">
        <f>D51-H51</f>
        <v>21782.97</v>
      </c>
      <c r="J51" s="22" t="s">
        <v>152</v>
      </c>
      <c r="K51" s="22" t="s">
        <v>18</v>
      </c>
    </row>
    <row r="52" spans="1:11" s="47" customFormat="1" ht="12.75" outlineLevel="1">
      <c r="A52" s="43"/>
      <c r="B52" s="43"/>
      <c r="C52" s="43"/>
      <c r="D52" s="44">
        <f>SUBTOTAL(9,D48:D51)</f>
        <v>44301.8</v>
      </c>
      <c r="E52" s="43"/>
      <c r="F52" s="43"/>
      <c r="G52" s="43"/>
      <c r="H52" s="48">
        <f>SUBTOTAL(9,H48:H51)</f>
        <v>0</v>
      </c>
      <c r="I52" s="45">
        <f>SUBTOTAL(9,I48:I51)</f>
        <v>44301.8</v>
      </c>
      <c r="J52" s="43"/>
      <c r="K52" s="43" t="s">
        <v>160</v>
      </c>
    </row>
    <row r="53" spans="1:11" s="42" customFormat="1" ht="12.75" outlineLevel="2">
      <c r="A53" s="22">
        <v>1</v>
      </c>
      <c r="B53" s="22" t="s">
        <v>161</v>
      </c>
      <c r="C53" s="22" t="s">
        <v>162</v>
      </c>
      <c r="D53" s="26">
        <v>1466.38</v>
      </c>
      <c r="E53" s="22" t="s">
        <v>163</v>
      </c>
      <c r="F53" s="22" t="s">
        <v>164</v>
      </c>
      <c r="G53" s="22" t="s">
        <v>67</v>
      </c>
      <c r="H53" s="22">
        <v>0</v>
      </c>
      <c r="I53" s="41">
        <f>D53-H53</f>
        <v>1466.38</v>
      </c>
      <c r="J53" s="22" t="s">
        <v>165</v>
      </c>
      <c r="K53" s="22" t="s">
        <v>43</v>
      </c>
    </row>
    <row r="54" spans="1:11" s="47" customFormat="1" ht="12.75" outlineLevel="1">
      <c r="A54" s="43"/>
      <c r="B54" s="43"/>
      <c r="C54" s="43"/>
      <c r="D54" s="44">
        <f>SUBTOTAL(9,D53:D53)</f>
        <v>1466.38</v>
      </c>
      <c r="E54" s="43"/>
      <c r="F54" s="43"/>
      <c r="G54" s="43"/>
      <c r="H54" s="43">
        <f>SUBTOTAL(9,H53:H53)</f>
        <v>0</v>
      </c>
      <c r="I54" s="45">
        <f>SUBTOTAL(9,I53:I53)</f>
        <v>1466.38</v>
      </c>
      <c r="J54" s="43"/>
      <c r="K54" s="43" t="s">
        <v>166</v>
      </c>
    </row>
    <row r="55" spans="1:11" s="42" customFormat="1" ht="12.75" outlineLevel="2">
      <c r="A55" s="22">
        <v>1</v>
      </c>
      <c r="B55" s="22" t="s">
        <v>167</v>
      </c>
      <c r="C55" s="22" t="s">
        <v>64</v>
      </c>
      <c r="D55" s="26">
        <v>2253.76</v>
      </c>
      <c r="E55" s="22" t="s">
        <v>168</v>
      </c>
      <c r="F55" s="22" t="s">
        <v>66</v>
      </c>
      <c r="G55" s="22" t="s">
        <v>67</v>
      </c>
      <c r="H55" s="22">
        <v>0</v>
      </c>
      <c r="I55" s="41">
        <f aca="true" t="shared" si="1" ref="I55:I61">D55-H55</f>
        <v>2253.76</v>
      </c>
      <c r="J55" s="22" t="s">
        <v>169</v>
      </c>
      <c r="K55" s="22" t="s">
        <v>24</v>
      </c>
    </row>
    <row r="56" spans="1:11" s="42" customFormat="1" ht="12.75" outlineLevel="2">
      <c r="A56" s="22">
        <v>2</v>
      </c>
      <c r="B56" s="22" t="s">
        <v>170</v>
      </c>
      <c r="C56" s="22" t="s">
        <v>64</v>
      </c>
      <c r="D56" s="26">
        <v>6764.14</v>
      </c>
      <c r="E56" s="22" t="s">
        <v>171</v>
      </c>
      <c r="F56" s="22" t="s">
        <v>66</v>
      </c>
      <c r="G56" s="22" t="s">
        <v>67</v>
      </c>
      <c r="H56" s="22">
        <v>0</v>
      </c>
      <c r="I56" s="41">
        <f t="shared" si="1"/>
        <v>6764.14</v>
      </c>
      <c r="J56" s="22" t="s">
        <v>169</v>
      </c>
      <c r="K56" s="22" t="s">
        <v>24</v>
      </c>
    </row>
    <row r="57" spans="1:11" s="42" customFormat="1" ht="12.75" outlineLevel="2">
      <c r="A57" s="22">
        <v>3</v>
      </c>
      <c r="B57" s="22" t="s">
        <v>172</v>
      </c>
      <c r="C57" s="22" t="s">
        <v>64</v>
      </c>
      <c r="D57" s="26">
        <v>1014.8</v>
      </c>
      <c r="E57" s="22" t="s">
        <v>173</v>
      </c>
      <c r="F57" s="22" t="s">
        <v>66</v>
      </c>
      <c r="G57" s="22" t="s">
        <v>67</v>
      </c>
      <c r="H57" s="22">
        <v>0</v>
      </c>
      <c r="I57" s="41">
        <f t="shared" si="1"/>
        <v>1014.8</v>
      </c>
      <c r="J57" s="22" t="s">
        <v>169</v>
      </c>
      <c r="K57" s="22" t="s">
        <v>24</v>
      </c>
    </row>
    <row r="58" spans="1:11" s="42" customFormat="1" ht="12.75" outlineLevel="2">
      <c r="A58" s="22">
        <v>4</v>
      </c>
      <c r="B58" s="22" t="s">
        <v>174</v>
      </c>
      <c r="C58" s="22" t="s">
        <v>111</v>
      </c>
      <c r="D58" s="26">
        <v>1056.25</v>
      </c>
      <c r="E58" s="22" t="s">
        <v>175</v>
      </c>
      <c r="F58" s="22" t="s">
        <v>132</v>
      </c>
      <c r="G58" s="22" t="s">
        <v>67</v>
      </c>
      <c r="H58" s="22">
        <v>0</v>
      </c>
      <c r="I58" s="41">
        <f t="shared" si="1"/>
        <v>1056.25</v>
      </c>
      <c r="J58" s="22" t="s">
        <v>169</v>
      </c>
      <c r="K58" s="22" t="s">
        <v>24</v>
      </c>
    </row>
    <row r="59" spans="1:11" s="42" customFormat="1" ht="12.75" outlineLevel="2">
      <c r="A59" s="22">
        <v>5</v>
      </c>
      <c r="B59" s="22" t="s">
        <v>176</v>
      </c>
      <c r="C59" s="22" t="s">
        <v>111</v>
      </c>
      <c r="D59" s="26">
        <v>1405.39</v>
      </c>
      <c r="E59" s="22" t="s">
        <v>177</v>
      </c>
      <c r="F59" s="22" t="s">
        <v>132</v>
      </c>
      <c r="G59" s="22" t="s">
        <v>67</v>
      </c>
      <c r="H59" s="22">
        <v>0</v>
      </c>
      <c r="I59" s="41">
        <f t="shared" si="1"/>
        <v>1405.39</v>
      </c>
      <c r="J59" s="22" t="s">
        <v>169</v>
      </c>
      <c r="K59" s="22" t="s">
        <v>24</v>
      </c>
    </row>
    <row r="60" spans="1:11" s="42" customFormat="1" ht="12.75" outlineLevel="2">
      <c r="A60" s="22">
        <v>6</v>
      </c>
      <c r="B60" s="22" t="s">
        <v>178</v>
      </c>
      <c r="C60" s="22" t="s">
        <v>111</v>
      </c>
      <c r="D60" s="26">
        <v>4532.25</v>
      </c>
      <c r="E60" s="22" t="s">
        <v>179</v>
      </c>
      <c r="F60" s="22" t="s">
        <v>132</v>
      </c>
      <c r="G60" s="22" t="s">
        <v>67</v>
      </c>
      <c r="H60" s="22">
        <v>0</v>
      </c>
      <c r="I60" s="41">
        <f t="shared" si="1"/>
        <v>4532.25</v>
      </c>
      <c r="J60" s="22" t="s">
        <v>169</v>
      </c>
      <c r="K60" s="22" t="s">
        <v>24</v>
      </c>
    </row>
    <row r="61" spans="1:11" s="42" customFormat="1" ht="12.75" outlineLevel="2">
      <c r="A61" s="22">
        <v>7</v>
      </c>
      <c r="B61" s="22" t="s">
        <v>180</v>
      </c>
      <c r="C61" s="22" t="s">
        <v>111</v>
      </c>
      <c r="D61" s="26">
        <v>9733.77</v>
      </c>
      <c r="E61" s="22" t="s">
        <v>181</v>
      </c>
      <c r="F61" s="22" t="s">
        <v>132</v>
      </c>
      <c r="G61" s="22" t="s">
        <v>67</v>
      </c>
      <c r="H61" s="22">
        <v>0</v>
      </c>
      <c r="I61" s="41">
        <f t="shared" si="1"/>
        <v>9733.77</v>
      </c>
      <c r="J61" s="22" t="s">
        <v>169</v>
      </c>
      <c r="K61" s="22" t="s">
        <v>24</v>
      </c>
    </row>
    <row r="62" spans="1:11" s="47" customFormat="1" ht="12.75" outlineLevel="1">
      <c r="A62" s="43"/>
      <c r="B62" s="43"/>
      <c r="C62" s="43"/>
      <c r="D62" s="44">
        <f>SUBTOTAL(9,D55:D61)</f>
        <v>26760.36</v>
      </c>
      <c r="E62" s="43"/>
      <c r="F62" s="43"/>
      <c r="G62" s="43"/>
      <c r="H62" s="43">
        <f>SUBTOTAL(9,H55:H61)</f>
        <v>0</v>
      </c>
      <c r="I62" s="45">
        <f>SUBTOTAL(9,I55:I61)</f>
        <v>26760.36</v>
      </c>
      <c r="J62" s="43"/>
      <c r="K62" s="43" t="s">
        <v>182</v>
      </c>
    </row>
    <row r="63" spans="1:11" s="42" customFormat="1" ht="12.75" outlineLevel="2">
      <c r="A63" s="22">
        <v>1</v>
      </c>
      <c r="B63" s="22" t="s">
        <v>183</v>
      </c>
      <c r="C63" s="22" t="s">
        <v>64</v>
      </c>
      <c r="D63" s="26">
        <v>5677.5</v>
      </c>
      <c r="E63" s="22" t="s">
        <v>184</v>
      </c>
      <c r="F63" s="22" t="s">
        <v>66</v>
      </c>
      <c r="G63" s="22" t="s">
        <v>67</v>
      </c>
      <c r="H63" s="22">
        <v>0</v>
      </c>
      <c r="I63" s="41">
        <f>D63-H63</f>
        <v>5677.5</v>
      </c>
      <c r="J63" s="22" t="s">
        <v>185</v>
      </c>
      <c r="K63" s="22" t="s">
        <v>25</v>
      </c>
    </row>
    <row r="64" spans="1:11" s="42" customFormat="1" ht="12.75" outlineLevel="2">
      <c r="A64" s="22">
        <v>2</v>
      </c>
      <c r="B64" s="22" t="s">
        <v>186</v>
      </c>
      <c r="C64" s="22" t="s">
        <v>64</v>
      </c>
      <c r="D64" s="26">
        <v>189.25</v>
      </c>
      <c r="E64" s="22" t="s">
        <v>187</v>
      </c>
      <c r="F64" s="22" t="s">
        <v>66</v>
      </c>
      <c r="G64" s="22" t="s">
        <v>67</v>
      </c>
      <c r="H64" s="22">
        <v>0</v>
      </c>
      <c r="I64" s="41">
        <f>D64-H64</f>
        <v>189.25</v>
      </c>
      <c r="J64" s="22" t="s">
        <v>185</v>
      </c>
      <c r="K64" s="22" t="s">
        <v>25</v>
      </c>
    </row>
    <row r="65" spans="1:11" s="47" customFormat="1" ht="12.75" outlineLevel="1">
      <c r="A65" s="43"/>
      <c r="B65" s="43"/>
      <c r="C65" s="43"/>
      <c r="D65" s="44">
        <f>SUBTOTAL(9,D63:D64)</f>
        <v>5866.75</v>
      </c>
      <c r="E65" s="43"/>
      <c r="F65" s="43"/>
      <c r="G65" s="43"/>
      <c r="H65" s="43">
        <f>SUBTOTAL(9,H63:H64)</f>
        <v>0</v>
      </c>
      <c r="I65" s="45">
        <f>SUBTOTAL(9,I63:I64)</f>
        <v>5866.75</v>
      </c>
      <c r="J65" s="43"/>
      <c r="K65" s="43" t="s">
        <v>188</v>
      </c>
    </row>
    <row r="66" spans="1:11" s="42" customFormat="1" ht="12.75" outlineLevel="2">
      <c r="A66" s="22">
        <v>1</v>
      </c>
      <c r="B66" s="22" t="s">
        <v>189</v>
      </c>
      <c r="C66" s="22" t="s">
        <v>190</v>
      </c>
      <c r="D66" s="26">
        <v>21141.56</v>
      </c>
      <c r="E66" s="22" t="s">
        <v>191</v>
      </c>
      <c r="F66" s="22" t="s">
        <v>145</v>
      </c>
      <c r="G66" s="22" t="s">
        <v>67</v>
      </c>
      <c r="H66" s="22">
        <v>0</v>
      </c>
      <c r="I66" s="41">
        <f>D66-H66</f>
        <v>21141.56</v>
      </c>
      <c r="J66" s="22" t="s">
        <v>192</v>
      </c>
      <c r="K66" s="22" t="s">
        <v>23</v>
      </c>
    </row>
    <row r="67" spans="1:11" s="47" customFormat="1" ht="12.75" outlineLevel="1">
      <c r="A67" s="43"/>
      <c r="B67" s="43"/>
      <c r="C67" s="43"/>
      <c r="D67" s="44">
        <f>SUBTOTAL(9,D66:D66)</f>
        <v>21141.56</v>
      </c>
      <c r="E67" s="43"/>
      <c r="F67" s="43"/>
      <c r="G67" s="43"/>
      <c r="H67" s="43">
        <f>SUBTOTAL(9,H66:H66)</f>
        <v>0</v>
      </c>
      <c r="I67" s="45">
        <f>SUBTOTAL(9,I66:I66)</f>
        <v>21141.56</v>
      </c>
      <c r="J67" s="43"/>
      <c r="K67" s="43" t="s">
        <v>193</v>
      </c>
    </row>
    <row r="68" spans="1:11" s="42" customFormat="1" ht="12.75" outlineLevel="2">
      <c r="A68" s="22">
        <v>1</v>
      </c>
      <c r="B68" s="22" t="s">
        <v>194</v>
      </c>
      <c r="C68" s="22" t="s">
        <v>64</v>
      </c>
      <c r="D68" s="26">
        <v>2649.5</v>
      </c>
      <c r="E68" s="22" t="s">
        <v>195</v>
      </c>
      <c r="F68" s="22" t="s">
        <v>66</v>
      </c>
      <c r="G68" s="22" t="s">
        <v>67</v>
      </c>
      <c r="H68" s="22">
        <v>0</v>
      </c>
      <c r="I68" s="41">
        <f>D68-H68</f>
        <v>2649.5</v>
      </c>
      <c r="J68" s="22" t="s">
        <v>196</v>
      </c>
      <c r="K68" s="22" t="s">
        <v>30</v>
      </c>
    </row>
    <row r="69" spans="1:11" s="42" customFormat="1" ht="12.75" outlineLevel="2">
      <c r="A69" s="22">
        <v>2</v>
      </c>
      <c r="B69" s="22" t="s">
        <v>197</v>
      </c>
      <c r="C69" s="22" t="s">
        <v>64</v>
      </c>
      <c r="D69" s="26">
        <v>163.8</v>
      </c>
      <c r="E69" s="22" t="s">
        <v>198</v>
      </c>
      <c r="F69" s="22" t="s">
        <v>66</v>
      </c>
      <c r="G69" s="22" t="s">
        <v>67</v>
      </c>
      <c r="H69" s="22">
        <v>0</v>
      </c>
      <c r="I69" s="41">
        <f>D69-H69</f>
        <v>163.8</v>
      </c>
      <c r="J69" s="22" t="s">
        <v>196</v>
      </c>
      <c r="K69" s="22" t="s">
        <v>30</v>
      </c>
    </row>
    <row r="70" spans="1:11" s="42" customFormat="1" ht="12.75" outlineLevel="2">
      <c r="A70" s="22">
        <v>3</v>
      </c>
      <c r="B70" s="22" t="s">
        <v>199</v>
      </c>
      <c r="C70" s="22" t="s">
        <v>64</v>
      </c>
      <c r="D70" s="26">
        <v>107.1</v>
      </c>
      <c r="E70" s="22" t="s">
        <v>200</v>
      </c>
      <c r="F70" s="22" t="s">
        <v>66</v>
      </c>
      <c r="G70" s="22" t="s">
        <v>67</v>
      </c>
      <c r="H70" s="22">
        <v>0</v>
      </c>
      <c r="I70" s="41">
        <f>D70-H70</f>
        <v>107.1</v>
      </c>
      <c r="J70" s="22" t="s">
        <v>196</v>
      </c>
      <c r="K70" s="22" t="s">
        <v>30</v>
      </c>
    </row>
    <row r="71" spans="1:11" s="47" customFormat="1" ht="12.75" outlineLevel="1">
      <c r="A71" s="43"/>
      <c r="B71" s="43"/>
      <c r="C71" s="43"/>
      <c r="D71" s="44">
        <f>SUBTOTAL(9,D68:D70)</f>
        <v>2920.4</v>
      </c>
      <c r="E71" s="43"/>
      <c r="F71" s="43"/>
      <c r="G71" s="43"/>
      <c r="H71" s="43">
        <f>SUBTOTAL(9,H68:H70)</f>
        <v>0</v>
      </c>
      <c r="I71" s="45">
        <f>SUBTOTAL(9,I68:I70)</f>
        <v>2920.4</v>
      </c>
      <c r="J71" s="43"/>
      <c r="K71" s="43" t="s">
        <v>201</v>
      </c>
    </row>
    <row r="72" spans="1:11" s="42" customFormat="1" ht="12.75" outlineLevel="2">
      <c r="A72" s="22">
        <v>1</v>
      </c>
      <c r="B72" s="22" t="s">
        <v>202</v>
      </c>
      <c r="C72" s="22" t="s">
        <v>64</v>
      </c>
      <c r="D72" s="26">
        <v>505.04</v>
      </c>
      <c r="E72" s="22" t="s">
        <v>203</v>
      </c>
      <c r="F72" s="22" t="s">
        <v>66</v>
      </c>
      <c r="G72" s="22" t="s">
        <v>67</v>
      </c>
      <c r="H72" s="22">
        <v>0</v>
      </c>
      <c r="I72" s="41">
        <f>D72-H72</f>
        <v>505.04</v>
      </c>
      <c r="J72" s="22" t="s">
        <v>204</v>
      </c>
      <c r="K72" s="22" t="s">
        <v>28</v>
      </c>
    </row>
    <row r="73" spans="1:11" s="42" customFormat="1" ht="12.75" outlineLevel="2">
      <c r="A73" s="22">
        <v>2</v>
      </c>
      <c r="B73" s="22" t="s">
        <v>205</v>
      </c>
      <c r="C73" s="22" t="s">
        <v>64</v>
      </c>
      <c r="D73" s="26">
        <v>262.27</v>
      </c>
      <c r="E73" s="22" t="s">
        <v>206</v>
      </c>
      <c r="F73" s="22" t="s">
        <v>66</v>
      </c>
      <c r="G73" s="22" t="s">
        <v>67</v>
      </c>
      <c r="H73" s="22">
        <v>0</v>
      </c>
      <c r="I73" s="41">
        <f>D73-H73</f>
        <v>262.27</v>
      </c>
      <c r="J73" s="22" t="s">
        <v>204</v>
      </c>
      <c r="K73" s="22" t="s">
        <v>28</v>
      </c>
    </row>
    <row r="74" spans="1:11" s="47" customFormat="1" ht="12.75" outlineLevel="1">
      <c r="A74" s="43"/>
      <c r="B74" s="43"/>
      <c r="C74" s="43"/>
      <c r="D74" s="44">
        <f>SUBTOTAL(9,D72:D73)</f>
        <v>767.31</v>
      </c>
      <c r="E74" s="43"/>
      <c r="F74" s="43"/>
      <c r="G74" s="43"/>
      <c r="H74" s="43">
        <f>SUBTOTAL(9,H72:H73)</f>
        <v>0</v>
      </c>
      <c r="I74" s="45">
        <f>SUBTOTAL(9,I72:I73)</f>
        <v>767.31</v>
      </c>
      <c r="J74" s="43"/>
      <c r="K74" s="43" t="s">
        <v>207</v>
      </c>
    </row>
    <row r="75" spans="1:11" s="42" customFormat="1" ht="12.75" outlineLevel="2">
      <c r="A75" s="22">
        <v>1</v>
      </c>
      <c r="B75" s="22" t="s">
        <v>208</v>
      </c>
      <c r="C75" s="22" t="s">
        <v>156</v>
      </c>
      <c r="D75" s="26">
        <v>32981</v>
      </c>
      <c r="E75" s="22" t="s">
        <v>209</v>
      </c>
      <c r="F75" s="22" t="s">
        <v>111</v>
      </c>
      <c r="G75" s="22" t="s">
        <v>67</v>
      </c>
      <c r="H75" s="22">
        <v>0</v>
      </c>
      <c r="I75" s="41">
        <f aca="true" t="shared" si="2" ref="I75:I86">D75-H75</f>
        <v>32981</v>
      </c>
      <c r="J75" s="22" t="s">
        <v>210</v>
      </c>
      <c r="K75" s="22" t="s">
        <v>22</v>
      </c>
    </row>
    <row r="76" spans="1:11" s="42" customFormat="1" ht="12.75" outlineLevel="2">
      <c r="A76" s="22">
        <v>2</v>
      </c>
      <c r="B76" s="22" t="s">
        <v>211</v>
      </c>
      <c r="C76" s="22" t="s">
        <v>156</v>
      </c>
      <c r="D76" s="26">
        <v>4621.5</v>
      </c>
      <c r="E76" s="22" t="s">
        <v>212</v>
      </c>
      <c r="F76" s="22" t="s">
        <v>111</v>
      </c>
      <c r="G76" s="22" t="s">
        <v>67</v>
      </c>
      <c r="H76" s="22">
        <v>0</v>
      </c>
      <c r="I76" s="41">
        <f t="shared" si="2"/>
        <v>4621.5</v>
      </c>
      <c r="J76" s="22" t="s">
        <v>210</v>
      </c>
      <c r="K76" s="22" t="s">
        <v>22</v>
      </c>
    </row>
    <row r="77" spans="1:11" s="42" customFormat="1" ht="12.75" outlineLevel="2">
      <c r="A77" s="22">
        <v>3</v>
      </c>
      <c r="B77" s="22" t="s">
        <v>213</v>
      </c>
      <c r="C77" s="22" t="s">
        <v>156</v>
      </c>
      <c r="D77" s="26">
        <v>17716.74</v>
      </c>
      <c r="E77" s="22" t="s">
        <v>214</v>
      </c>
      <c r="F77" s="22" t="s">
        <v>111</v>
      </c>
      <c r="G77" s="22" t="s">
        <v>67</v>
      </c>
      <c r="H77" s="22">
        <v>0</v>
      </c>
      <c r="I77" s="41">
        <f t="shared" si="2"/>
        <v>17716.74</v>
      </c>
      <c r="J77" s="22" t="s">
        <v>210</v>
      </c>
      <c r="K77" s="22" t="s">
        <v>22</v>
      </c>
    </row>
    <row r="78" spans="1:11" s="42" customFormat="1" ht="12.75" outlineLevel="2">
      <c r="A78" s="22">
        <v>4</v>
      </c>
      <c r="B78" s="22" t="s">
        <v>215</v>
      </c>
      <c r="C78" s="22" t="s">
        <v>156</v>
      </c>
      <c r="D78" s="26">
        <v>1477.57</v>
      </c>
      <c r="E78" s="22" t="s">
        <v>216</v>
      </c>
      <c r="F78" s="22" t="s">
        <v>111</v>
      </c>
      <c r="G78" s="22" t="s">
        <v>67</v>
      </c>
      <c r="H78" s="22">
        <v>0</v>
      </c>
      <c r="I78" s="41">
        <f t="shared" si="2"/>
        <v>1477.57</v>
      </c>
      <c r="J78" s="22" t="s">
        <v>210</v>
      </c>
      <c r="K78" s="22" t="s">
        <v>22</v>
      </c>
    </row>
    <row r="79" spans="1:11" s="42" customFormat="1" ht="12.75" outlineLevel="2">
      <c r="A79" s="22">
        <v>5</v>
      </c>
      <c r="B79" s="22" t="s">
        <v>217</v>
      </c>
      <c r="C79" s="22" t="s">
        <v>156</v>
      </c>
      <c r="D79" s="26">
        <v>1450.8</v>
      </c>
      <c r="E79" s="22" t="s">
        <v>218</v>
      </c>
      <c r="F79" s="22" t="s">
        <v>111</v>
      </c>
      <c r="G79" s="22" t="s">
        <v>67</v>
      </c>
      <c r="H79" s="22">
        <v>0</v>
      </c>
      <c r="I79" s="41">
        <f t="shared" si="2"/>
        <v>1450.8</v>
      </c>
      <c r="J79" s="22" t="s">
        <v>210</v>
      </c>
      <c r="K79" s="22" t="s">
        <v>22</v>
      </c>
    </row>
    <row r="80" spans="1:11" s="42" customFormat="1" ht="12.75" outlineLevel="2">
      <c r="A80" s="22">
        <v>6</v>
      </c>
      <c r="B80" s="22" t="s">
        <v>219</v>
      </c>
      <c r="C80" s="22" t="s">
        <v>156</v>
      </c>
      <c r="D80" s="26">
        <v>9033.94</v>
      </c>
      <c r="E80" s="22" t="s">
        <v>220</v>
      </c>
      <c r="F80" s="22" t="s">
        <v>111</v>
      </c>
      <c r="G80" s="22" t="s">
        <v>67</v>
      </c>
      <c r="H80" s="22">
        <v>0</v>
      </c>
      <c r="I80" s="41">
        <f t="shared" si="2"/>
        <v>9033.94</v>
      </c>
      <c r="J80" s="22" t="s">
        <v>210</v>
      </c>
      <c r="K80" s="22" t="s">
        <v>22</v>
      </c>
    </row>
    <row r="81" spans="1:11" s="42" customFormat="1" ht="12.75" outlineLevel="2">
      <c r="A81" s="22">
        <v>7</v>
      </c>
      <c r="B81" s="22" t="s">
        <v>221</v>
      </c>
      <c r="C81" s="22" t="s">
        <v>156</v>
      </c>
      <c r="D81" s="26">
        <v>627.47</v>
      </c>
      <c r="E81" s="22" t="s">
        <v>222</v>
      </c>
      <c r="F81" s="22" t="s">
        <v>111</v>
      </c>
      <c r="G81" s="22" t="s">
        <v>67</v>
      </c>
      <c r="H81" s="22">
        <v>0</v>
      </c>
      <c r="I81" s="41">
        <f t="shared" si="2"/>
        <v>627.47</v>
      </c>
      <c r="J81" s="22" t="s">
        <v>210</v>
      </c>
      <c r="K81" s="22" t="s">
        <v>22</v>
      </c>
    </row>
    <row r="82" spans="1:11" s="42" customFormat="1" ht="12.75" outlineLevel="2">
      <c r="A82" s="22">
        <v>8</v>
      </c>
      <c r="B82" s="22" t="s">
        <v>223</v>
      </c>
      <c r="C82" s="22" t="s">
        <v>156</v>
      </c>
      <c r="D82" s="26">
        <v>617.51</v>
      </c>
      <c r="E82" s="22" t="s">
        <v>224</v>
      </c>
      <c r="F82" s="22" t="s">
        <v>111</v>
      </c>
      <c r="G82" s="22" t="s">
        <v>67</v>
      </c>
      <c r="H82" s="22">
        <v>0</v>
      </c>
      <c r="I82" s="41">
        <f t="shared" si="2"/>
        <v>617.51</v>
      </c>
      <c r="J82" s="22" t="s">
        <v>210</v>
      </c>
      <c r="K82" s="22" t="s">
        <v>22</v>
      </c>
    </row>
    <row r="83" spans="1:11" s="42" customFormat="1" ht="12.75" outlineLevel="2">
      <c r="A83" s="22">
        <v>9</v>
      </c>
      <c r="B83" s="22" t="s">
        <v>225</v>
      </c>
      <c r="C83" s="22" t="s">
        <v>156</v>
      </c>
      <c r="D83" s="26">
        <v>818.88</v>
      </c>
      <c r="E83" s="22" t="s">
        <v>226</v>
      </c>
      <c r="F83" s="22" t="s">
        <v>111</v>
      </c>
      <c r="G83" s="22" t="s">
        <v>67</v>
      </c>
      <c r="H83" s="22">
        <v>0</v>
      </c>
      <c r="I83" s="41">
        <f t="shared" si="2"/>
        <v>818.88</v>
      </c>
      <c r="J83" s="22" t="s">
        <v>210</v>
      </c>
      <c r="K83" s="22" t="s">
        <v>22</v>
      </c>
    </row>
    <row r="84" spans="1:11" s="42" customFormat="1" ht="12.75" outlineLevel="2">
      <c r="A84" s="22">
        <v>10</v>
      </c>
      <c r="B84" s="22" t="s">
        <v>227</v>
      </c>
      <c r="C84" s="22" t="s">
        <v>156</v>
      </c>
      <c r="D84" s="26">
        <v>25473.48</v>
      </c>
      <c r="E84" s="22" t="s">
        <v>228</v>
      </c>
      <c r="F84" s="22" t="s">
        <v>111</v>
      </c>
      <c r="G84" s="22" t="s">
        <v>67</v>
      </c>
      <c r="H84" s="22">
        <v>0</v>
      </c>
      <c r="I84" s="41">
        <f t="shared" si="2"/>
        <v>25473.48</v>
      </c>
      <c r="J84" s="22" t="s">
        <v>210</v>
      </c>
      <c r="K84" s="22" t="s">
        <v>22</v>
      </c>
    </row>
    <row r="85" spans="1:11" s="42" customFormat="1" ht="12.75" outlineLevel="2">
      <c r="A85" s="22">
        <v>11</v>
      </c>
      <c r="B85" s="22" t="s">
        <v>229</v>
      </c>
      <c r="C85" s="22" t="s">
        <v>156</v>
      </c>
      <c r="D85" s="26">
        <v>7570</v>
      </c>
      <c r="E85" s="22" t="s">
        <v>230</v>
      </c>
      <c r="F85" s="22" t="s">
        <v>111</v>
      </c>
      <c r="G85" s="22" t="s">
        <v>67</v>
      </c>
      <c r="H85" s="22">
        <v>0</v>
      </c>
      <c r="I85" s="41">
        <f t="shared" si="2"/>
        <v>7570</v>
      </c>
      <c r="J85" s="22" t="s">
        <v>210</v>
      </c>
      <c r="K85" s="22" t="s">
        <v>22</v>
      </c>
    </row>
    <row r="86" spans="1:11" s="42" customFormat="1" ht="12.75" outlineLevel="2">
      <c r="A86" s="22">
        <v>12</v>
      </c>
      <c r="B86" s="22" t="s">
        <v>231</v>
      </c>
      <c r="C86" s="22" t="s">
        <v>111</v>
      </c>
      <c r="D86" s="26">
        <v>598.2</v>
      </c>
      <c r="E86" s="22" t="s">
        <v>232</v>
      </c>
      <c r="F86" s="22" t="s">
        <v>132</v>
      </c>
      <c r="G86" s="22" t="s">
        <v>67</v>
      </c>
      <c r="H86" s="22">
        <v>0</v>
      </c>
      <c r="I86" s="41">
        <f t="shared" si="2"/>
        <v>598.2</v>
      </c>
      <c r="J86" s="22" t="s">
        <v>210</v>
      </c>
      <c r="K86" s="22" t="s">
        <v>22</v>
      </c>
    </row>
    <row r="87" spans="1:11" s="47" customFormat="1" ht="12.75" outlineLevel="1">
      <c r="A87" s="43"/>
      <c r="B87" s="43"/>
      <c r="C87" s="43"/>
      <c r="D87" s="44">
        <f>SUBTOTAL(9,D75:D86)</f>
        <v>102987.09</v>
      </c>
      <c r="E87" s="43"/>
      <c r="F87" s="43"/>
      <c r="G87" s="43"/>
      <c r="H87" s="43">
        <f>SUBTOTAL(9,H75:H86)</f>
        <v>0</v>
      </c>
      <c r="I87" s="45">
        <f>SUBTOTAL(9,I75:I86)</f>
        <v>102987.09</v>
      </c>
      <c r="J87" s="43"/>
      <c r="K87" s="43" t="s">
        <v>233</v>
      </c>
    </row>
    <row r="88" spans="1:11" s="42" customFormat="1" ht="12.75" outlineLevel="2">
      <c r="A88" s="22">
        <v>1</v>
      </c>
      <c r="B88" s="22" t="s">
        <v>234</v>
      </c>
      <c r="C88" s="22" t="s">
        <v>64</v>
      </c>
      <c r="D88" s="26">
        <v>1946.54</v>
      </c>
      <c r="E88" s="22" t="s">
        <v>235</v>
      </c>
      <c r="F88" s="22" t="s">
        <v>66</v>
      </c>
      <c r="G88" s="22" t="s">
        <v>67</v>
      </c>
      <c r="H88" s="22">
        <v>0</v>
      </c>
      <c r="I88" s="41">
        <f>D88-H88</f>
        <v>1946.54</v>
      </c>
      <c r="J88" s="22" t="s">
        <v>236</v>
      </c>
      <c r="K88" s="22" t="s">
        <v>26</v>
      </c>
    </row>
    <row r="89" spans="1:11" s="47" customFormat="1" ht="12.75" outlineLevel="1">
      <c r="A89" s="43"/>
      <c r="B89" s="43"/>
      <c r="C89" s="43"/>
      <c r="D89" s="44">
        <f>SUBTOTAL(9,D88:D88)</f>
        <v>1946.54</v>
      </c>
      <c r="E89" s="43"/>
      <c r="F89" s="43"/>
      <c r="G89" s="43"/>
      <c r="H89" s="43">
        <f>SUBTOTAL(9,H88:H88)</f>
        <v>0</v>
      </c>
      <c r="I89" s="45">
        <f>SUBTOTAL(9,I88:I88)</f>
        <v>1946.54</v>
      </c>
      <c r="J89" s="43"/>
      <c r="K89" s="43" t="s">
        <v>237</v>
      </c>
    </row>
    <row r="90" spans="1:11" s="42" customFormat="1" ht="12.75" outlineLevel="2">
      <c r="A90" s="22">
        <v>1</v>
      </c>
      <c r="B90" s="22" t="s">
        <v>238</v>
      </c>
      <c r="C90" s="22" t="s">
        <v>64</v>
      </c>
      <c r="D90" s="26">
        <v>1066.85</v>
      </c>
      <c r="E90" s="22" t="s">
        <v>239</v>
      </c>
      <c r="F90" s="22" t="s">
        <v>66</v>
      </c>
      <c r="G90" s="22" t="s">
        <v>67</v>
      </c>
      <c r="H90" s="22">
        <v>0</v>
      </c>
      <c r="I90" s="41">
        <f aca="true" t="shared" si="3" ref="I90:I96">D90-H90</f>
        <v>1066.85</v>
      </c>
      <c r="J90" s="22" t="s">
        <v>240</v>
      </c>
      <c r="K90" s="22" t="s">
        <v>16</v>
      </c>
    </row>
    <row r="91" spans="1:11" s="42" customFormat="1" ht="12.75" outlineLevel="2">
      <c r="A91" s="22">
        <v>2</v>
      </c>
      <c r="B91" s="22" t="s">
        <v>241</v>
      </c>
      <c r="C91" s="22" t="s">
        <v>64</v>
      </c>
      <c r="D91" s="26">
        <v>756</v>
      </c>
      <c r="E91" s="22" t="s">
        <v>242</v>
      </c>
      <c r="F91" s="22" t="s">
        <v>66</v>
      </c>
      <c r="G91" s="22" t="s">
        <v>67</v>
      </c>
      <c r="H91" s="22">
        <v>0</v>
      </c>
      <c r="I91" s="41">
        <f t="shared" si="3"/>
        <v>756</v>
      </c>
      <c r="J91" s="22" t="s">
        <v>240</v>
      </c>
      <c r="K91" s="22" t="s">
        <v>16</v>
      </c>
    </row>
    <row r="92" spans="1:11" s="42" customFormat="1" ht="12.75" outlineLevel="2">
      <c r="A92" s="22">
        <v>3</v>
      </c>
      <c r="B92" s="22" t="s">
        <v>243</v>
      </c>
      <c r="C92" s="22" t="s">
        <v>64</v>
      </c>
      <c r="D92" s="26">
        <v>383.36</v>
      </c>
      <c r="E92" s="22" t="s">
        <v>244</v>
      </c>
      <c r="F92" s="22" t="s">
        <v>66</v>
      </c>
      <c r="G92" s="22" t="s">
        <v>67</v>
      </c>
      <c r="H92" s="22">
        <v>0</v>
      </c>
      <c r="I92" s="41">
        <f t="shared" si="3"/>
        <v>383.36</v>
      </c>
      <c r="J92" s="22" t="s">
        <v>240</v>
      </c>
      <c r="K92" s="22" t="s">
        <v>16</v>
      </c>
    </row>
    <row r="93" spans="1:11" s="42" customFormat="1" ht="12.75" outlineLevel="2">
      <c r="A93" s="22">
        <v>4</v>
      </c>
      <c r="B93" s="22" t="s">
        <v>245</v>
      </c>
      <c r="C93" s="22" t="s">
        <v>64</v>
      </c>
      <c r="D93" s="26">
        <v>1016.29</v>
      </c>
      <c r="E93" s="22" t="s">
        <v>246</v>
      </c>
      <c r="F93" s="22" t="s">
        <v>66</v>
      </c>
      <c r="G93" s="22" t="s">
        <v>67</v>
      </c>
      <c r="H93" s="22">
        <v>0</v>
      </c>
      <c r="I93" s="41">
        <f t="shared" si="3"/>
        <v>1016.29</v>
      </c>
      <c r="J93" s="22" t="s">
        <v>240</v>
      </c>
      <c r="K93" s="22" t="s">
        <v>16</v>
      </c>
    </row>
    <row r="94" spans="1:11" s="42" customFormat="1" ht="12.75" outlineLevel="2">
      <c r="A94" s="22">
        <v>5</v>
      </c>
      <c r="B94" s="22" t="s">
        <v>247</v>
      </c>
      <c r="C94" s="22" t="s">
        <v>64</v>
      </c>
      <c r="D94" s="26">
        <v>2041.85</v>
      </c>
      <c r="E94" s="22" t="s">
        <v>248</v>
      </c>
      <c r="F94" s="22" t="s">
        <v>66</v>
      </c>
      <c r="G94" s="22" t="s">
        <v>67</v>
      </c>
      <c r="H94" s="22">
        <v>0</v>
      </c>
      <c r="I94" s="41">
        <f t="shared" si="3"/>
        <v>2041.85</v>
      </c>
      <c r="J94" s="22" t="s">
        <v>240</v>
      </c>
      <c r="K94" s="22" t="s">
        <v>16</v>
      </c>
    </row>
    <row r="95" spans="1:11" s="42" customFormat="1" ht="12.75" outlineLevel="2">
      <c r="A95" s="22">
        <v>6</v>
      </c>
      <c r="B95" s="22" t="s">
        <v>249</v>
      </c>
      <c r="C95" s="22" t="s">
        <v>64</v>
      </c>
      <c r="D95" s="26">
        <v>58.34</v>
      </c>
      <c r="E95" s="22" t="s">
        <v>250</v>
      </c>
      <c r="F95" s="22" t="s">
        <v>140</v>
      </c>
      <c r="G95" s="22" t="s">
        <v>67</v>
      </c>
      <c r="H95" s="22">
        <v>0</v>
      </c>
      <c r="I95" s="41">
        <f t="shared" si="3"/>
        <v>58.34</v>
      </c>
      <c r="J95" s="22" t="s">
        <v>240</v>
      </c>
      <c r="K95" s="22" t="s">
        <v>16</v>
      </c>
    </row>
    <row r="96" spans="1:11" s="42" customFormat="1" ht="12.75" outlineLevel="2">
      <c r="A96" s="22">
        <v>7</v>
      </c>
      <c r="B96" s="22" t="s">
        <v>251</v>
      </c>
      <c r="C96" s="22" t="s">
        <v>64</v>
      </c>
      <c r="D96" s="26">
        <v>762.98</v>
      </c>
      <c r="E96" s="22" t="s">
        <v>252</v>
      </c>
      <c r="F96" s="22" t="s">
        <v>140</v>
      </c>
      <c r="G96" s="22" t="s">
        <v>67</v>
      </c>
      <c r="H96" s="22">
        <v>0</v>
      </c>
      <c r="I96" s="41">
        <f t="shared" si="3"/>
        <v>762.98</v>
      </c>
      <c r="J96" s="22" t="s">
        <v>240</v>
      </c>
      <c r="K96" s="22" t="s">
        <v>16</v>
      </c>
    </row>
    <row r="97" spans="1:11" s="47" customFormat="1" ht="12.75" outlineLevel="1">
      <c r="A97" s="43"/>
      <c r="B97" s="43"/>
      <c r="C97" s="43"/>
      <c r="D97" s="44">
        <f>SUBTOTAL(9,D90:D96)</f>
        <v>6085.67</v>
      </c>
      <c r="E97" s="43"/>
      <c r="F97" s="43"/>
      <c r="G97" s="43"/>
      <c r="H97" s="43">
        <f>SUBTOTAL(9,H90:H96)</f>
        <v>0</v>
      </c>
      <c r="I97" s="45">
        <f>SUBTOTAL(9,I90:I96)</f>
        <v>6085.67</v>
      </c>
      <c r="J97" s="43"/>
      <c r="K97" s="43" t="s">
        <v>253</v>
      </c>
    </row>
    <row r="98" spans="1:11" s="47" customFormat="1" ht="12.75">
      <c r="A98" s="43"/>
      <c r="B98" s="43"/>
      <c r="C98" s="43"/>
      <c r="D98" s="44">
        <f>SUBTOTAL(9,D11:D96)</f>
        <v>292876.62999999995</v>
      </c>
      <c r="E98" s="43"/>
      <c r="F98" s="43"/>
      <c r="G98" s="43"/>
      <c r="H98" s="43">
        <f>SUBTOTAL(9,H11:H96)</f>
        <v>176.63</v>
      </c>
      <c r="I98" s="45">
        <f>SUBTOTAL(9,I11:I96)</f>
        <v>292699.99999999994</v>
      </c>
      <c r="J98" s="43"/>
      <c r="K98" s="43" t="s">
        <v>254</v>
      </c>
    </row>
    <row r="101" spans="2:11" ht="12.75">
      <c r="B101" s="7"/>
      <c r="C101" s="49"/>
      <c r="D101" s="50"/>
      <c r="E101" s="51"/>
      <c r="F101" s="7"/>
      <c r="G101" s="49"/>
      <c r="I101" s="52"/>
      <c r="J101" s="52"/>
      <c r="K101" s="7"/>
    </row>
    <row r="102" spans="2:11" ht="12.75">
      <c r="B102" s="7"/>
      <c r="C102" s="7"/>
      <c r="D102" s="50"/>
      <c r="E102" s="51"/>
      <c r="F102" s="7"/>
      <c r="G102" s="49"/>
      <c r="I102" s="52"/>
      <c r="J102" s="52"/>
      <c r="K102" s="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1">
      <selection activeCell="P19" sqref="P19"/>
    </sheetView>
  </sheetViews>
  <sheetFormatPr defaultColWidth="9.140625" defaultRowHeight="12.75" outlineLevelRow="2"/>
  <cols>
    <col min="1" max="1" width="3.7109375" style="0" customWidth="1"/>
    <col min="2" max="2" width="12.28125" style="0" customWidth="1"/>
    <col min="4" max="4" width="10.57421875" style="0" customWidth="1"/>
    <col min="5" max="5" width="5.140625" style="0" customWidth="1"/>
    <col min="7" max="7" width="6.7109375" style="0" customWidth="1"/>
    <col min="8" max="8" width="8.57421875" style="0" customWidth="1"/>
    <col min="9" max="9" width="10.7109375" style="0" customWidth="1"/>
    <col min="11" max="11" width="31.421875" style="0" customWidth="1"/>
    <col min="13" max="13" width="9.8515625" style="0" customWidth="1"/>
    <col min="14" max="14" width="10.8515625" style="0" customWidth="1"/>
    <col min="16" max="16" width="9.8515625" style="0" bestFit="1" customWidth="1"/>
    <col min="17" max="17" width="10.00390625" style="0" bestFit="1" customWidth="1"/>
  </cols>
  <sheetData>
    <row r="2" spans="2:17" ht="12.75">
      <c r="B2" s="33" t="s">
        <v>48</v>
      </c>
      <c r="C2" s="33"/>
      <c r="P2" s="4" t="s">
        <v>1440</v>
      </c>
      <c r="Q2" s="4">
        <v>1305.53</v>
      </c>
    </row>
    <row r="3" spans="2:17" ht="12.75">
      <c r="B3" s="33" t="s">
        <v>1441</v>
      </c>
      <c r="C3" s="33"/>
      <c r="P3" s="4" t="s">
        <v>1442</v>
      </c>
      <c r="Q3" s="4">
        <v>230711.03</v>
      </c>
    </row>
    <row r="4" spans="2:17" ht="12.75">
      <c r="B4" s="33"/>
      <c r="C4" s="33"/>
      <c r="P4" s="4" t="s">
        <v>1443</v>
      </c>
      <c r="Q4" s="4">
        <v>27983.44</v>
      </c>
    </row>
    <row r="5" spans="2:17" ht="12.75">
      <c r="B5" s="33"/>
      <c r="C5" s="33"/>
      <c r="P5" s="4" t="s">
        <v>34</v>
      </c>
      <c r="Q5" s="4">
        <f>SUM(Q2:Q4)</f>
        <v>260000</v>
      </c>
    </row>
    <row r="6" ht="12.75">
      <c r="I6" s="3" t="s">
        <v>50</v>
      </c>
    </row>
    <row r="7" ht="12.75">
      <c r="F7" s="7" t="s">
        <v>1444</v>
      </c>
    </row>
    <row r="10" spans="1:11" ht="63.75">
      <c r="A10" s="53" t="s">
        <v>52</v>
      </c>
      <c r="B10" s="35" t="s">
        <v>53</v>
      </c>
      <c r="C10" s="36" t="s">
        <v>54</v>
      </c>
      <c r="D10" s="37" t="s">
        <v>55</v>
      </c>
      <c r="E10" s="36" t="s">
        <v>56</v>
      </c>
      <c r="F10" s="38" t="s">
        <v>57</v>
      </c>
      <c r="G10" s="39" t="s">
        <v>58</v>
      </c>
      <c r="H10" s="37" t="s">
        <v>59</v>
      </c>
      <c r="I10" s="40" t="s">
        <v>1445</v>
      </c>
      <c r="J10" s="38" t="s">
        <v>61</v>
      </c>
      <c r="K10" s="39" t="s">
        <v>62</v>
      </c>
    </row>
    <row r="11" spans="1:11" ht="12.75" outlineLevel="2">
      <c r="A11" s="4">
        <v>1</v>
      </c>
      <c r="B11" s="60" t="s">
        <v>1446</v>
      </c>
      <c r="C11" s="1" t="s">
        <v>111</v>
      </c>
      <c r="D11" s="2">
        <v>126.17</v>
      </c>
      <c r="E11" s="1" t="s">
        <v>1447</v>
      </c>
      <c r="F11" s="19" t="s">
        <v>66</v>
      </c>
      <c r="G11" s="4" t="s">
        <v>261</v>
      </c>
      <c r="H11" s="4">
        <v>0</v>
      </c>
      <c r="I11" s="8">
        <f aca="true" t="shared" si="0" ref="I11:I21">D11-H11</f>
        <v>126.17</v>
      </c>
      <c r="J11" s="60" t="s">
        <v>72</v>
      </c>
      <c r="K11" s="1" t="s">
        <v>39</v>
      </c>
    </row>
    <row r="12" spans="1:11" ht="12.75" outlineLevel="2">
      <c r="A12" s="4">
        <v>2</v>
      </c>
      <c r="B12" s="60" t="s">
        <v>1448</v>
      </c>
      <c r="C12" s="1" t="s">
        <v>111</v>
      </c>
      <c r="D12" s="2">
        <v>182.94</v>
      </c>
      <c r="E12" s="1" t="s">
        <v>1449</v>
      </c>
      <c r="F12" s="19" t="s">
        <v>66</v>
      </c>
      <c r="G12" s="4" t="s">
        <v>261</v>
      </c>
      <c r="H12" s="4">
        <v>0</v>
      </c>
      <c r="I12" s="8">
        <f t="shared" si="0"/>
        <v>182.94</v>
      </c>
      <c r="J12" s="60" t="s">
        <v>72</v>
      </c>
      <c r="K12" s="1" t="s">
        <v>39</v>
      </c>
    </row>
    <row r="13" spans="1:11" ht="12.75" outlineLevel="2">
      <c r="A13" s="4">
        <v>3</v>
      </c>
      <c r="B13" s="60" t="s">
        <v>1450</v>
      </c>
      <c r="C13" s="1" t="s">
        <v>111</v>
      </c>
      <c r="D13" s="2">
        <v>170.33</v>
      </c>
      <c r="E13" s="1" t="s">
        <v>1451</v>
      </c>
      <c r="F13" s="19" t="s">
        <v>66</v>
      </c>
      <c r="G13" s="4" t="s">
        <v>261</v>
      </c>
      <c r="H13" s="4">
        <v>0</v>
      </c>
      <c r="I13" s="8">
        <f t="shared" si="0"/>
        <v>170.33</v>
      </c>
      <c r="J13" s="60" t="s">
        <v>72</v>
      </c>
      <c r="K13" s="1" t="s">
        <v>39</v>
      </c>
    </row>
    <row r="14" spans="1:11" ht="12.75" outlineLevel="2">
      <c r="A14" s="4">
        <v>4</v>
      </c>
      <c r="B14" s="60" t="s">
        <v>1452</v>
      </c>
      <c r="C14" s="1" t="s">
        <v>111</v>
      </c>
      <c r="D14" s="2">
        <v>164.02</v>
      </c>
      <c r="E14" s="1" t="s">
        <v>1453</v>
      </c>
      <c r="F14" s="19" t="s">
        <v>66</v>
      </c>
      <c r="G14" s="4" t="s">
        <v>261</v>
      </c>
      <c r="H14" s="4">
        <v>0</v>
      </c>
      <c r="I14" s="8">
        <f t="shared" si="0"/>
        <v>164.02</v>
      </c>
      <c r="J14" s="60" t="s">
        <v>72</v>
      </c>
      <c r="K14" s="1" t="s">
        <v>39</v>
      </c>
    </row>
    <row r="15" spans="1:11" ht="12.75" outlineLevel="2">
      <c r="A15" s="4">
        <v>5</v>
      </c>
      <c r="B15" s="60" t="s">
        <v>1454</v>
      </c>
      <c r="C15" s="1" t="s">
        <v>111</v>
      </c>
      <c r="D15" s="2">
        <v>157.71</v>
      </c>
      <c r="E15" s="1" t="s">
        <v>1455</v>
      </c>
      <c r="F15" s="19" t="s">
        <v>66</v>
      </c>
      <c r="G15" s="4" t="s">
        <v>261</v>
      </c>
      <c r="H15" s="4">
        <v>0</v>
      </c>
      <c r="I15" s="8">
        <f t="shared" si="0"/>
        <v>157.71</v>
      </c>
      <c r="J15" s="60" t="s">
        <v>72</v>
      </c>
      <c r="K15" s="1" t="s">
        <v>39</v>
      </c>
    </row>
    <row r="16" spans="1:11" ht="12.75" outlineLevel="2">
      <c r="A16" s="4">
        <v>6</v>
      </c>
      <c r="B16" s="60" t="s">
        <v>1456</v>
      </c>
      <c r="C16" s="1" t="s">
        <v>111</v>
      </c>
      <c r="D16" s="2">
        <v>164.02</v>
      </c>
      <c r="E16" s="1" t="s">
        <v>1457</v>
      </c>
      <c r="F16" s="19" t="s">
        <v>66</v>
      </c>
      <c r="G16" s="4" t="s">
        <v>261</v>
      </c>
      <c r="H16" s="4">
        <v>0</v>
      </c>
      <c r="I16" s="8">
        <f t="shared" si="0"/>
        <v>164.02</v>
      </c>
      <c r="J16" s="60" t="s">
        <v>72</v>
      </c>
      <c r="K16" s="1" t="s">
        <v>39</v>
      </c>
    </row>
    <row r="17" spans="1:11" ht="12.75" outlineLevel="2">
      <c r="A17" s="4">
        <v>7</v>
      </c>
      <c r="B17" s="60" t="s">
        <v>1458</v>
      </c>
      <c r="C17" s="1" t="s">
        <v>111</v>
      </c>
      <c r="D17" s="2">
        <v>182.94</v>
      </c>
      <c r="E17" s="1" t="s">
        <v>1459</v>
      </c>
      <c r="F17" s="19" t="s">
        <v>66</v>
      </c>
      <c r="G17" s="4" t="s">
        <v>261</v>
      </c>
      <c r="H17" s="4">
        <v>0</v>
      </c>
      <c r="I17" s="8">
        <f t="shared" si="0"/>
        <v>182.94</v>
      </c>
      <c r="J17" s="60" t="s">
        <v>72</v>
      </c>
      <c r="K17" s="1" t="s">
        <v>39</v>
      </c>
    </row>
    <row r="18" spans="1:11" ht="12.75" outlineLevel="2">
      <c r="A18" s="4">
        <v>8</v>
      </c>
      <c r="B18" s="60" t="s">
        <v>1460</v>
      </c>
      <c r="C18" s="1" t="s">
        <v>111</v>
      </c>
      <c r="D18" s="2">
        <v>182.94</v>
      </c>
      <c r="E18" s="1" t="s">
        <v>1461</v>
      </c>
      <c r="F18" s="19" t="s">
        <v>66</v>
      </c>
      <c r="G18" s="4" t="s">
        <v>261</v>
      </c>
      <c r="H18" s="4">
        <v>0</v>
      </c>
      <c r="I18" s="8">
        <f t="shared" si="0"/>
        <v>182.94</v>
      </c>
      <c r="J18" s="60" t="s">
        <v>72</v>
      </c>
      <c r="K18" s="1" t="s">
        <v>39</v>
      </c>
    </row>
    <row r="19" spans="1:11" ht="12.75" outlineLevel="2">
      <c r="A19" s="4">
        <v>9</v>
      </c>
      <c r="B19" s="60" t="s">
        <v>1462</v>
      </c>
      <c r="C19" s="1" t="s">
        <v>111</v>
      </c>
      <c r="D19" s="2">
        <v>82.01</v>
      </c>
      <c r="E19" s="1" t="s">
        <v>1463</v>
      </c>
      <c r="F19" s="19" t="s">
        <v>66</v>
      </c>
      <c r="G19" s="4" t="s">
        <v>261</v>
      </c>
      <c r="H19" s="4">
        <v>0</v>
      </c>
      <c r="I19" s="8">
        <f t="shared" si="0"/>
        <v>82.01</v>
      </c>
      <c r="J19" s="60" t="s">
        <v>72</v>
      </c>
      <c r="K19" s="1" t="s">
        <v>39</v>
      </c>
    </row>
    <row r="20" spans="1:11" ht="12.75" outlineLevel="2">
      <c r="A20" s="4">
        <v>10</v>
      </c>
      <c r="B20" s="60" t="s">
        <v>1464</v>
      </c>
      <c r="C20" s="1" t="s">
        <v>111</v>
      </c>
      <c r="D20" s="2">
        <v>15329.25</v>
      </c>
      <c r="E20" s="1" t="s">
        <v>1465</v>
      </c>
      <c r="F20" s="19" t="s">
        <v>66</v>
      </c>
      <c r="G20" s="4" t="s">
        <v>261</v>
      </c>
      <c r="H20" s="4">
        <v>189.25</v>
      </c>
      <c r="I20" s="8">
        <f t="shared" si="0"/>
        <v>15140</v>
      </c>
      <c r="J20" s="60" t="s">
        <v>72</v>
      </c>
      <c r="K20" s="1" t="s">
        <v>39</v>
      </c>
    </row>
    <row r="21" spans="1:11" ht="12.75" outlineLevel="2">
      <c r="A21" s="4">
        <v>11</v>
      </c>
      <c r="B21" s="60" t="s">
        <v>1466</v>
      </c>
      <c r="C21" s="1" t="s">
        <v>111</v>
      </c>
      <c r="D21" s="2">
        <v>189.25</v>
      </c>
      <c r="E21" s="1" t="s">
        <v>1467</v>
      </c>
      <c r="F21" s="19" t="s">
        <v>66</v>
      </c>
      <c r="G21" s="4" t="s">
        <v>261</v>
      </c>
      <c r="H21" s="4">
        <v>0</v>
      </c>
      <c r="I21" s="8">
        <f t="shared" si="0"/>
        <v>189.25</v>
      </c>
      <c r="J21" s="60" t="s">
        <v>72</v>
      </c>
      <c r="K21" s="1" t="s">
        <v>39</v>
      </c>
    </row>
    <row r="22" spans="1:11" s="30" customFormat="1" ht="12.75" outlineLevel="1">
      <c r="A22" s="27"/>
      <c r="B22" s="69"/>
      <c r="C22" s="63"/>
      <c r="D22" s="70">
        <f>SUBTOTAL(9,D11:D21)</f>
        <v>16931.58</v>
      </c>
      <c r="E22" s="63"/>
      <c r="F22" s="71"/>
      <c r="G22" s="27"/>
      <c r="H22" s="27">
        <f>SUBTOTAL(9,H11:H21)</f>
        <v>189.25</v>
      </c>
      <c r="I22" s="145">
        <f>SUBTOTAL(9,I11:I21)</f>
        <v>16742.33</v>
      </c>
      <c r="J22" s="69"/>
      <c r="K22" s="62" t="s">
        <v>100</v>
      </c>
    </row>
    <row r="23" spans="1:11" ht="12.75" outlineLevel="2">
      <c r="A23" s="4">
        <v>1</v>
      </c>
      <c r="B23" s="60" t="s">
        <v>1468</v>
      </c>
      <c r="C23" s="1" t="s">
        <v>111</v>
      </c>
      <c r="D23" s="2">
        <v>1200.36</v>
      </c>
      <c r="E23" s="1" t="s">
        <v>1344</v>
      </c>
      <c r="F23" s="19" t="s">
        <v>1469</v>
      </c>
      <c r="G23" s="4" t="s">
        <v>261</v>
      </c>
      <c r="H23" s="4">
        <v>0</v>
      </c>
      <c r="I23" s="8">
        <f>D23-H23</f>
        <v>1200.36</v>
      </c>
      <c r="J23" s="60" t="s">
        <v>108</v>
      </c>
      <c r="K23" s="1" t="s">
        <v>27</v>
      </c>
    </row>
    <row r="24" spans="1:11" s="30" customFormat="1" ht="12.75" outlineLevel="1">
      <c r="A24" s="27"/>
      <c r="B24" s="69"/>
      <c r="C24" s="63"/>
      <c r="D24" s="70">
        <f>SUBTOTAL(9,D23:D23)</f>
        <v>1200.36</v>
      </c>
      <c r="E24" s="63"/>
      <c r="F24" s="71"/>
      <c r="G24" s="27"/>
      <c r="H24" s="27">
        <f>SUBTOTAL(9,H23:H23)</f>
        <v>0</v>
      </c>
      <c r="I24" s="145">
        <f>SUBTOTAL(9,I23:I23)</f>
        <v>1200.36</v>
      </c>
      <c r="J24" s="69"/>
      <c r="K24" s="63" t="s">
        <v>109</v>
      </c>
    </row>
    <row r="25" spans="1:11" ht="12.75" outlineLevel="2">
      <c r="A25" s="4">
        <v>1</v>
      </c>
      <c r="B25" s="60" t="s">
        <v>1470</v>
      </c>
      <c r="C25" s="1" t="s">
        <v>111</v>
      </c>
      <c r="D25" s="2">
        <v>23358.48</v>
      </c>
      <c r="E25" s="1" t="s">
        <v>1471</v>
      </c>
      <c r="F25" s="19" t="s">
        <v>1469</v>
      </c>
      <c r="G25" s="4" t="s">
        <v>261</v>
      </c>
      <c r="H25" s="4">
        <v>0</v>
      </c>
      <c r="I25" s="8">
        <f>D25-H25</f>
        <v>23358.48</v>
      </c>
      <c r="J25" s="60" t="s">
        <v>123</v>
      </c>
      <c r="K25" s="1" t="s">
        <v>41</v>
      </c>
    </row>
    <row r="26" spans="1:11" s="30" customFormat="1" ht="12.75" outlineLevel="1">
      <c r="A26" s="27"/>
      <c r="B26" s="69"/>
      <c r="C26" s="63"/>
      <c r="D26" s="70">
        <f>SUBTOTAL(9,D25:D25)</f>
        <v>23358.48</v>
      </c>
      <c r="E26" s="63"/>
      <c r="F26" s="71"/>
      <c r="G26" s="27"/>
      <c r="H26" s="27">
        <f>SUBTOTAL(9,H25:H25)</f>
        <v>0</v>
      </c>
      <c r="I26" s="145">
        <f>SUBTOTAL(9,I25:I25)</f>
        <v>23358.48</v>
      </c>
      <c r="J26" s="69"/>
      <c r="K26" s="63" t="s">
        <v>124</v>
      </c>
    </row>
    <row r="27" spans="1:11" ht="12.75" outlineLevel="2">
      <c r="A27" s="4">
        <v>1</v>
      </c>
      <c r="B27" s="60" t="s">
        <v>1472</v>
      </c>
      <c r="C27" s="1" t="s">
        <v>111</v>
      </c>
      <c r="D27" s="2">
        <v>193.56</v>
      </c>
      <c r="E27" s="1" t="s">
        <v>1473</v>
      </c>
      <c r="F27" s="19" t="s">
        <v>1469</v>
      </c>
      <c r="G27" s="4" t="s">
        <v>261</v>
      </c>
      <c r="H27" s="4">
        <v>0</v>
      </c>
      <c r="I27" s="8">
        <f>D27-H27</f>
        <v>193.56</v>
      </c>
      <c r="J27" s="60" t="s">
        <v>127</v>
      </c>
      <c r="K27" s="1" t="s">
        <v>42</v>
      </c>
    </row>
    <row r="28" spans="1:11" ht="12.75" outlineLevel="2">
      <c r="A28" s="4">
        <v>2</v>
      </c>
      <c r="B28" s="60" t="s">
        <v>1474</v>
      </c>
      <c r="C28" s="1" t="s">
        <v>111</v>
      </c>
      <c r="D28" s="2">
        <v>4285.38</v>
      </c>
      <c r="E28" s="1" t="s">
        <v>1475</v>
      </c>
      <c r="F28" s="19" t="s">
        <v>1469</v>
      </c>
      <c r="G28" s="4" t="s">
        <v>261</v>
      </c>
      <c r="H28" s="4">
        <v>253.5</v>
      </c>
      <c r="I28" s="8">
        <f>D28-H28</f>
        <v>4031.88</v>
      </c>
      <c r="J28" s="60" t="s">
        <v>127</v>
      </c>
      <c r="K28" s="1" t="s">
        <v>42</v>
      </c>
    </row>
    <row r="29" spans="1:11" s="30" customFormat="1" ht="12.75" outlineLevel="1">
      <c r="A29" s="27"/>
      <c r="B29" s="69"/>
      <c r="C29" s="63"/>
      <c r="D29" s="70">
        <f>SUBTOTAL(9,D27:D28)</f>
        <v>4478.9400000000005</v>
      </c>
      <c r="E29" s="63"/>
      <c r="F29" s="71"/>
      <c r="G29" s="27"/>
      <c r="H29" s="27">
        <f>SUBTOTAL(9,H27:H28)</f>
        <v>253.5</v>
      </c>
      <c r="I29" s="145">
        <f>SUBTOTAL(9,I27:I28)</f>
        <v>4225.4400000000005</v>
      </c>
      <c r="J29" s="69"/>
      <c r="K29" s="63" t="s">
        <v>130</v>
      </c>
    </row>
    <row r="30" spans="1:11" ht="12.75" outlineLevel="2">
      <c r="A30" s="4">
        <v>1</v>
      </c>
      <c r="B30" s="60" t="s">
        <v>1476</v>
      </c>
      <c r="C30" s="1" t="s">
        <v>156</v>
      </c>
      <c r="D30" s="2">
        <v>264.55</v>
      </c>
      <c r="E30" s="1" t="s">
        <v>1477</v>
      </c>
      <c r="F30" s="19" t="s">
        <v>1478</v>
      </c>
      <c r="G30" s="4" t="s">
        <v>261</v>
      </c>
      <c r="H30" s="4">
        <v>0</v>
      </c>
      <c r="I30" s="8">
        <f>D30-H30</f>
        <v>264.55</v>
      </c>
      <c r="J30" s="60" t="s">
        <v>271</v>
      </c>
      <c r="K30" s="1" t="s">
        <v>272</v>
      </c>
    </row>
    <row r="31" spans="1:11" s="30" customFormat="1" ht="12.75" outlineLevel="1">
      <c r="A31" s="27"/>
      <c r="B31" s="69"/>
      <c r="C31" s="63"/>
      <c r="D31" s="70">
        <f>SUBTOTAL(9,D30:D30)</f>
        <v>264.55</v>
      </c>
      <c r="E31" s="63"/>
      <c r="F31" s="71"/>
      <c r="G31" s="27"/>
      <c r="H31" s="27">
        <f>SUBTOTAL(9,H30:H30)</f>
        <v>0</v>
      </c>
      <c r="I31" s="145">
        <f>SUBTOTAL(9,I30:I30)</f>
        <v>264.55</v>
      </c>
      <c r="J31" s="69"/>
      <c r="K31" s="63" t="s">
        <v>273</v>
      </c>
    </row>
    <row r="32" spans="1:11" ht="12.75" outlineLevel="2">
      <c r="A32" s="4">
        <v>1</v>
      </c>
      <c r="B32" s="60" t="s">
        <v>1479</v>
      </c>
      <c r="C32" s="1" t="s">
        <v>111</v>
      </c>
      <c r="D32" s="2">
        <v>11320.78</v>
      </c>
      <c r="E32" s="1" t="s">
        <v>1480</v>
      </c>
      <c r="F32" s="19" t="s">
        <v>1478</v>
      </c>
      <c r="G32" s="4" t="s">
        <v>261</v>
      </c>
      <c r="H32" s="4">
        <v>0</v>
      </c>
      <c r="I32" s="8">
        <f>D32-H32</f>
        <v>11320.78</v>
      </c>
      <c r="J32" s="60" t="s">
        <v>276</v>
      </c>
      <c r="K32" s="1" t="s">
        <v>15</v>
      </c>
    </row>
    <row r="33" spans="1:11" s="30" customFormat="1" ht="12.75" outlineLevel="1">
      <c r="A33" s="27"/>
      <c r="B33" s="69"/>
      <c r="C33" s="63"/>
      <c r="D33" s="70">
        <f>SUBTOTAL(9,D32:D32)</f>
        <v>11320.78</v>
      </c>
      <c r="E33" s="63"/>
      <c r="F33" s="71"/>
      <c r="G33" s="27"/>
      <c r="H33" s="27">
        <f>SUBTOTAL(9,H32:H32)</f>
        <v>0</v>
      </c>
      <c r="I33" s="145">
        <f>SUBTOTAL(9,I32:I32)</f>
        <v>11320.78</v>
      </c>
      <c r="J33" s="69"/>
      <c r="K33" s="63" t="s">
        <v>277</v>
      </c>
    </row>
    <row r="34" spans="1:11" ht="12.75" outlineLevel="2">
      <c r="A34" s="4">
        <v>1</v>
      </c>
      <c r="B34" s="60" t="s">
        <v>1481</v>
      </c>
      <c r="C34" s="1" t="s">
        <v>1482</v>
      </c>
      <c r="D34" s="2">
        <v>598.2</v>
      </c>
      <c r="E34" s="1" t="s">
        <v>1483</v>
      </c>
      <c r="F34" s="19" t="s">
        <v>1484</v>
      </c>
      <c r="G34" s="4" t="s">
        <v>261</v>
      </c>
      <c r="H34" s="4">
        <v>0</v>
      </c>
      <c r="I34" s="8">
        <f>D34-H34</f>
        <v>598.2</v>
      </c>
      <c r="J34" s="60" t="s">
        <v>141</v>
      </c>
      <c r="K34" s="1" t="s">
        <v>19</v>
      </c>
    </row>
    <row r="35" spans="1:11" s="30" customFormat="1" ht="12.75" outlineLevel="1">
      <c r="A35" s="27"/>
      <c r="B35" s="69"/>
      <c r="C35" s="63"/>
      <c r="D35" s="70">
        <f>SUBTOTAL(9,D34:D34)</f>
        <v>598.2</v>
      </c>
      <c r="E35" s="63"/>
      <c r="F35" s="71"/>
      <c r="G35" s="27"/>
      <c r="H35" s="27">
        <f>SUBTOTAL(9,H34:H34)</f>
        <v>0</v>
      </c>
      <c r="I35" s="145">
        <f>SUBTOTAL(9,I34:I34)</f>
        <v>598.2</v>
      </c>
      <c r="J35" s="69"/>
      <c r="K35" s="63" t="s">
        <v>149</v>
      </c>
    </row>
    <row r="36" spans="1:11" ht="12.75" outlineLevel="2">
      <c r="A36" s="4">
        <v>1</v>
      </c>
      <c r="B36" s="60" t="s">
        <v>158</v>
      </c>
      <c r="C36" s="1" t="s">
        <v>111</v>
      </c>
      <c r="D36" s="2">
        <v>1305.53</v>
      </c>
      <c r="E36" s="1" t="s">
        <v>159</v>
      </c>
      <c r="F36" s="19" t="s">
        <v>132</v>
      </c>
      <c r="G36" s="4" t="s">
        <v>261</v>
      </c>
      <c r="H36" s="4">
        <v>0</v>
      </c>
      <c r="I36" s="8">
        <f>D36-H36</f>
        <v>1305.53</v>
      </c>
      <c r="J36" s="60" t="s">
        <v>152</v>
      </c>
      <c r="K36" s="1" t="s">
        <v>18</v>
      </c>
    </row>
    <row r="37" spans="1:11" s="30" customFormat="1" ht="12.75" outlineLevel="1">
      <c r="A37" s="27"/>
      <c r="B37" s="69"/>
      <c r="C37" s="63"/>
      <c r="D37" s="70">
        <f>SUBTOTAL(9,D36:D36)</f>
        <v>1305.53</v>
      </c>
      <c r="E37" s="63"/>
      <c r="F37" s="71"/>
      <c r="G37" s="27"/>
      <c r="H37" s="27">
        <f>SUBTOTAL(9,H36:H36)</f>
        <v>0</v>
      </c>
      <c r="I37" s="145">
        <f>SUBTOTAL(9,I36:I36)</f>
        <v>1305.53</v>
      </c>
      <c r="J37" s="69"/>
      <c r="K37" s="63" t="s">
        <v>160</v>
      </c>
    </row>
    <row r="38" spans="1:11" ht="12.75" outlineLevel="2">
      <c r="A38" s="4">
        <v>1</v>
      </c>
      <c r="B38" s="60" t="s">
        <v>1485</v>
      </c>
      <c r="C38" s="1" t="s">
        <v>111</v>
      </c>
      <c r="D38" s="2">
        <v>507.4</v>
      </c>
      <c r="E38" s="1" t="s">
        <v>1486</v>
      </c>
      <c r="F38" s="19" t="s">
        <v>1487</v>
      </c>
      <c r="G38" s="4" t="s">
        <v>261</v>
      </c>
      <c r="H38" s="4">
        <v>0</v>
      </c>
      <c r="I38" s="8">
        <f>D38-H38</f>
        <v>507.4</v>
      </c>
      <c r="J38" s="60" t="s">
        <v>169</v>
      </c>
      <c r="K38" s="1" t="s">
        <v>24</v>
      </c>
    </row>
    <row r="39" spans="1:11" ht="12.75" outlineLevel="2">
      <c r="A39" s="4">
        <v>2</v>
      </c>
      <c r="B39" s="60" t="s">
        <v>1488</v>
      </c>
      <c r="C39" s="1" t="s">
        <v>111</v>
      </c>
      <c r="D39" s="2">
        <v>848.37</v>
      </c>
      <c r="E39" s="1" t="s">
        <v>1489</v>
      </c>
      <c r="F39" s="19" t="s">
        <v>1487</v>
      </c>
      <c r="G39" s="4" t="s">
        <v>261</v>
      </c>
      <c r="H39" s="4">
        <v>0</v>
      </c>
      <c r="I39" s="8">
        <f>D39-H39</f>
        <v>848.37</v>
      </c>
      <c r="J39" s="60" t="s">
        <v>169</v>
      </c>
      <c r="K39" s="1" t="s">
        <v>24</v>
      </c>
    </row>
    <row r="40" spans="1:11" ht="12.75" outlineLevel="2">
      <c r="A40" s="4">
        <v>3</v>
      </c>
      <c r="B40" s="60" t="s">
        <v>1490</v>
      </c>
      <c r="C40" s="1" t="s">
        <v>1491</v>
      </c>
      <c r="D40" s="2">
        <v>1056.25</v>
      </c>
      <c r="E40" s="1" t="s">
        <v>1492</v>
      </c>
      <c r="F40" s="19" t="s">
        <v>1493</v>
      </c>
      <c r="G40" s="4" t="s">
        <v>261</v>
      </c>
      <c r="H40" s="4">
        <v>0</v>
      </c>
      <c r="I40" s="8">
        <f>D40-H40</f>
        <v>1056.25</v>
      </c>
      <c r="J40" s="60" t="s">
        <v>169</v>
      </c>
      <c r="K40" s="1" t="s">
        <v>24</v>
      </c>
    </row>
    <row r="41" spans="1:11" ht="12.75" outlineLevel="2">
      <c r="A41" s="4">
        <v>4</v>
      </c>
      <c r="B41" s="60" t="s">
        <v>1494</v>
      </c>
      <c r="C41" s="1" t="s">
        <v>1482</v>
      </c>
      <c r="D41" s="2">
        <v>5708.83</v>
      </c>
      <c r="E41" s="1" t="s">
        <v>1495</v>
      </c>
      <c r="F41" s="19" t="s">
        <v>1484</v>
      </c>
      <c r="G41" s="4" t="s">
        <v>261</v>
      </c>
      <c r="H41" s="4">
        <v>0</v>
      </c>
      <c r="I41" s="8">
        <f>D41-H41</f>
        <v>5708.83</v>
      </c>
      <c r="J41" s="60" t="s">
        <v>169</v>
      </c>
      <c r="K41" s="1" t="s">
        <v>24</v>
      </c>
    </row>
    <row r="42" spans="1:11" ht="12.75" outlineLevel="2">
      <c r="A42" s="4">
        <v>5</v>
      </c>
      <c r="B42" s="60" t="s">
        <v>1496</v>
      </c>
      <c r="C42" s="1" t="s">
        <v>111</v>
      </c>
      <c r="D42" s="2">
        <v>253.7</v>
      </c>
      <c r="E42" s="1" t="s">
        <v>1497</v>
      </c>
      <c r="F42" s="19" t="s">
        <v>1498</v>
      </c>
      <c r="G42" s="4" t="s">
        <v>261</v>
      </c>
      <c r="H42" s="4">
        <v>0</v>
      </c>
      <c r="I42" s="8">
        <f>D42-H42</f>
        <v>253.7</v>
      </c>
      <c r="J42" s="60" t="s">
        <v>169</v>
      </c>
      <c r="K42" s="1" t="s">
        <v>24</v>
      </c>
    </row>
    <row r="43" spans="1:11" s="30" customFormat="1" ht="12.75" outlineLevel="1">
      <c r="A43" s="27"/>
      <c r="B43" s="69"/>
      <c r="C43" s="63"/>
      <c r="D43" s="70">
        <f>SUBTOTAL(9,D38:D42)</f>
        <v>8374.550000000001</v>
      </c>
      <c r="E43" s="63"/>
      <c r="F43" s="71"/>
      <c r="G43" s="27"/>
      <c r="H43" s="27">
        <f>SUBTOTAL(9,H38:H42)</f>
        <v>0</v>
      </c>
      <c r="I43" s="145">
        <f>SUBTOTAL(9,I38:I42)</f>
        <v>8374.550000000001</v>
      </c>
      <c r="J43" s="69"/>
      <c r="K43" s="63" t="s">
        <v>182</v>
      </c>
    </row>
    <row r="44" spans="1:11" ht="12.75" outlineLevel="2">
      <c r="A44" s="4">
        <v>1</v>
      </c>
      <c r="B44" s="60" t="s">
        <v>1499</v>
      </c>
      <c r="C44" s="1" t="s">
        <v>111</v>
      </c>
      <c r="D44" s="2">
        <v>5866.75</v>
      </c>
      <c r="E44" s="1" t="s">
        <v>1500</v>
      </c>
      <c r="F44" s="19" t="s">
        <v>1478</v>
      </c>
      <c r="G44" s="4" t="s">
        <v>261</v>
      </c>
      <c r="H44" s="4">
        <v>189.25</v>
      </c>
      <c r="I44" s="8">
        <f>D44-H44</f>
        <v>5677.5</v>
      </c>
      <c r="J44" s="60" t="s">
        <v>185</v>
      </c>
      <c r="K44" s="1" t="s">
        <v>25</v>
      </c>
    </row>
    <row r="45" spans="1:11" s="30" customFormat="1" ht="12.75" outlineLevel="1">
      <c r="A45" s="27"/>
      <c r="B45" s="69"/>
      <c r="C45" s="63"/>
      <c r="D45" s="70">
        <f>SUBTOTAL(9,D44:D44)</f>
        <v>5866.75</v>
      </c>
      <c r="E45" s="63"/>
      <c r="F45" s="71"/>
      <c r="G45" s="27"/>
      <c r="H45" s="27">
        <f>SUBTOTAL(9,H44:H44)</f>
        <v>189.25</v>
      </c>
      <c r="I45" s="145">
        <f>SUBTOTAL(9,I44:I44)</f>
        <v>5677.5</v>
      </c>
      <c r="J45" s="69"/>
      <c r="K45" s="63" t="s">
        <v>188</v>
      </c>
    </row>
    <row r="46" spans="1:11" ht="12.75" outlineLevel="2">
      <c r="A46" s="4">
        <v>1</v>
      </c>
      <c r="B46" s="60" t="s">
        <v>1501</v>
      </c>
      <c r="C46" s="1" t="s">
        <v>111</v>
      </c>
      <c r="D46" s="2">
        <v>23490.31</v>
      </c>
      <c r="E46" s="1" t="s">
        <v>1502</v>
      </c>
      <c r="F46" s="19" t="s">
        <v>1478</v>
      </c>
      <c r="G46" s="4" t="s">
        <v>261</v>
      </c>
      <c r="H46" s="4">
        <v>0</v>
      </c>
      <c r="I46" s="8">
        <f>D46-H46</f>
        <v>23490.31</v>
      </c>
      <c r="J46" s="60" t="s">
        <v>192</v>
      </c>
      <c r="K46" s="1" t="s">
        <v>23</v>
      </c>
    </row>
    <row r="47" spans="1:11" ht="12.75" outlineLevel="2">
      <c r="A47" s="4">
        <v>2</v>
      </c>
      <c r="B47" s="60" t="s">
        <v>1503</v>
      </c>
      <c r="C47" s="1" t="s">
        <v>111</v>
      </c>
      <c r="D47" s="2">
        <v>2208.88</v>
      </c>
      <c r="E47" s="1" t="s">
        <v>1504</v>
      </c>
      <c r="F47" s="19" t="s">
        <v>1478</v>
      </c>
      <c r="G47" s="4" t="s">
        <v>261</v>
      </c>
      <c r="H47" s="4">
        <v>0</v>
      </c>
      <c r="I47" s="8">
        <f>D47-H47</f>
        <v>2208.88</v>
      </c>
      <c r="J47" s="60" t="s">
        <v>192</v>
      </c>
      <c r="K47" s="1" t="s">
        <v>23</v>
      </c>
    </row>
    <row r="48" spans="1:15" ht="12.75" outlineLevel="2">
      <c r="A48" s="4">
        <v>3</v>
      </c>
      <c r="B48" s="60" t="s">
        <v>1505</v>
      </c>
      <c r="C48" s="1" t="s">
        <v>111</v>
      </c>
      <c r="D48" s="2">
        <v>6474.39</v>
      </c>
      <c r="E48" s="1" t="s">
        <v>1506</v>
      </c>
      <c r="F48" s="19" t="s">
        <v>1507</v>
      </c>
      <c r="G48" s="4" t="s">
        <v>261</v>
      </c>
      <c r="H48" s="4">
        <v>0</v>
      </c>
      <c r="I48" s="8">
        <f>D48-H48</f>
        <v>6474.39</v>
      </c>
      <c r="J48" s="60" t="s">
        <v>192</v>
      </c>
      <c r="K48" s="1" t="s">
        <v>23</v>
      </c>
      <c r="M48" s="32"/>
      <c r="N48" s="32"/>
      <c r="O48" s="32"/>
    </row>
    <row r="49" spans="1:15" ht="12.75" outlineLevel="2">
      <c r="A49" s="4">
        <v>4</v>
      </c>
      <c r="B49" s="60" t="s">
        <v>1508</v>
      </c>
      <c r="C49" s="1" t="s">
        <v>1509</v>
      </c>
      <c r="D49" s="2">
        <v>29827.81</v>
      </c>
      <c r="E49" s="1" t="s">
        <v>1510</v>
      </c>
      <c r="F49" s="19" t="s">
        <v>1484</v>
      </c>
      <c r="G49" s="4" t="s">
        <v>261</v>
      </c>
      <c r="H49" s="4">
        <v>0</v>
      </c>
      <c r="I49" s="8">
        <f>D49-H49</f>
        <v>29827.81</v>
      </c>
      <c r="J49" s="60" t="s">
        <v>192</v>
      </c>
      <c r="K49" s="1" t="s">
        <v>23</v>
      </c>
      <c r="M49" s="32"/>
      <c r="N49" s="32"/>
      <c r="O49" s="32"/>
    </row>
    <row r="50" spans="1:15" s="30" customFormat="1" ht="12.75" outlineLevel="1">
      <c r="A50" s="27"/>
      <c r="B50" s="69"/>
      <c r="C50" s="63"/>
      <c r="D50" s="70">
        <f>SUBTOTAL(9,D46:D49)</f>
        <v>62001.39</v>
      </c>
      <c r="E50" s="63"/>
      <c r="F50" s="71"/>
      <c r="G50" s="27"/>
      <c r="H50" s="27">
        <f>SUBTOTAL(9,H46:H49)</f>
        <v>0</v>
      </c>
      <c r="I50" s="145">
        <f>SUBTOTAL(9,I46:I49)</f>
        <v>62001.39</v>
      </c>
      <c r="J50" s="69"/>
      <c r="K50" s="63" t="s">
        <v>193</v>
      </c>
      <c r="M50" s="89"/>
      <c r="N50" s="89"/>
      <c r="O50" s="89"/>
    </row>
    <row r="51" spans="1:15" ht="12.75" outlineLevel="2">
      <c r="A51" s="4">
        <v>1</v>
      </c>
      <c r="B51" s="60" t="s">
        <v>1511</v>
      </c>
      <c r="C51" s="1" t="s">
        <v>111</v>
      </c>
      <c r="D51" s="2">
        <v>3028</v>
      </c>
      <c r="E51" s="1" t="s">
        <v>1512</v>
      </c>
      <c r="F51" s="19" t="s">
        <v>1469</v>
      </c>
      <c r="G51" s="4" t="s">
        <v>261</v>
      </c>
      <c r="H51" s="4">
        <v>0</v>
      </c>
      <c r="I51" s="8">
        <f>D51-H51</f>
        <v>3028</v>
      </c>
      <c r="J51" s="1" t="s">
        <v>196</v>
      </c>
      <c r="K51" s="1" t="s">
        <v>30</v>
      </c>
      <c r="M51" s="88"/>
      <c r="N51" s="88"/>
      <c r="O51" s="32"/>
    </row>
    <row r="52" spans="1:15" s="30" customFormat="1" ht="12.75" outlineLevel="1">
      <c r="A52" s="27"/>
      <c r="B52" s="69"/>
      <c r="C52" s="63"/>
      <c r="D52" s="70">
        <f>SUBTOTAL(9,D51:D51)</f>
        <v>3028</v>
      </c>
      <c r="E52" s="63"/>
      <c r="F52" s="71"/>
      <c r="G52" s="27"/>
      <c r="H52" s="27">
        <f>SUBTOTAL(9,H51:H51)</f>
        <v>0</v>
      </c>
      <c r="I52" s="145">
        <f>SUBTOTAL(9,I51:I51)</f>
        <v>3028</v>
      </c>
      <c r="J52" s="63"/>
      <c r="K52" s="63" t="s">
        <v>201</v>
      </c>
      <c r="M52" s="128"/>
      <c r="N52" s="128"/>
      <c r="O52" s="89"/>
    </row>
    <row r="53" spans="1:15" ht="12.75" outlineLevel="2">
      <c r="A53" s="4">
        <v>1</v>
      </c>
      <c r="B53" s="60" t="s">
        <v>1513</v>
      </c>
      <c r="C53" s="1" t="s">
        <v>111</v>
      </c>
      <c r="D53" s="2">
        <v>505.04</v>
      </c>
      <c r="E53" s="1" t="s">
        <v>1514</v>
      </c>
      <c r="F53" s="19" t="s">
        <v>1478</v>
      </c>
      <c r="G53" s="4" t="s">
        <v>261</v>
      </c>
      <c r="H53" s="4">
        <v>0</v>
      </c>
      <c r="I53" s="8">
        <f>D53-H53</f>
        <v>505.04</v>
      </c>
      <c r="J53" s="1" t="s">
        <v>204</v>
      </c>
      <c r="K53" s="1" t="s">
        <v>28</v>
      </c>
      <c r="M53" s="88"/>
      <c r="N53" s="88"/>
      <c r="O53" s="32"/>
    </row>
    <row r="54" spans="1:15" s="30" customFormat="1" ht="12.75" outlineLevel="1">
      <c r="A54" s="27"/>
      <c r="B54" s="69"/>
      <c r="C54" s="63"/>
      <c r="D54" s="70">
        <f>SUBTOTAL(9,D53:D53)</f>
        <v>505.04</v>
      </c>
      <c r="E54" s="63"/>
      <c r="F54" s="71"/>
      <c r="G54" s="27"/>
      <c r="H54" s="27">
        <f>SUBTOTAL(9,H53:H53)</f>
        <v>0</v>
      </c>
      <c r="I54" s="145">
        <f>SUBTOTAL(9,I53:I53)</f>
        <v>505.04</v>
      </c>
      <c r="J54" s="63"/>
      <c r="K54" s="63" t="s">
        <v>207</v>
      </c>
      <c r="M54" s="128"/>
      <c r="N54" s="128"/>
      <c r="O54" s="89"/>
    </row>
    <row r="55" spans="1:15" ht="12.75" outlineLevel="2">
      <c r="A55" s="4">
        <v>1</v>
      </c>
      <c r="B55" s="60" t="s">
        <v>1515</v>
      </c>
      <c r="C55" s="1" t="s">
        <v>1516</v>
      </c>
      <c r="D55" s="2">
        <v>18789.55</v>
      </c>
      <c r="E55" s="1" t="s">
        <v>1517</v>
      </c>
      <c r="F55" s="19" t="s">
        <v>1516</v>
      </c>
      <c r="G55" s="4" t="s">
        <v>261</v>
      </c>
      <c r="H55" s="4">
        <v>0</v>
      </c>
      <c r="I55" s="8">
        <f>D55-H55</f>
        <v>18789.55</v>
      </c>
      <c r="J55" s="1" t="s">
        <v>210</v>
      </c>
      <c r="K55" s="1" t="s">
        <v>22</v>
      </c>
      <c r="M55" s="88"/>
      <c r="N55" s="88"/>
      <c r="O55" s="32"/>
    </row>
    <row r="56" spans="1:15" ht="12.75" outlineLevel="2">
      <c r="A56" s="4">
        <v>2</v>
      </c>
      <c r="B56" s="60" t="s">
        <v>1518</v>
      </c>
      <c r="C56" s="1" t="s">
        <v>1516</v>
      </c>
      <c r="D56" s="2">
        <v>4443.75</v>
      </c>
      <c r="E56" s="1" t="s">
        <v>1519</v>
      </c>
      <c r="F56" s="19" t="s">
        <v>1516</v>
      </c>
      <c r="G56" s="4" t="s">
        <v>261</v>
      </c>
      <c r="H56" s="4">
        <v>0</v>
      </c>
      <c r="I56" s="8">
        <f>D56-H56</f>
        <v>4443.75</v>
      </c>
      <c r="J56" s="1" t="s">
        <v>210</v>
      </c>
      <c r="K56" s="1" t="s">
        <v>22</v>
      </c>
      <c r="M56" s="88"/>
      <c r="N56" s="88"/>
      <c r="O56" s="32"/>
    </row>
    <row r="57" spans="1:15" ht="12.75" outlineLevel="2">
      <c r="A57" s="22">
        <v>3</v>
      </c>
      <c r="B57" s="86" t="s">
        <v>1520</v>
      </c>
      <c r="C57" s="82" t="s">
        <v>1516</v>
      </c>
      <c r="D57" s="83">
        <v>27983.44</v>
      </c>
      <c r="E57" s="82" t="s">
        <v>1521</v>
      </c>
      <c r="F57" s="85" t="s">
        <v>1516</v>
      </c>
      <c r="G57" s="22" t="s">
        <v>261</v>
      </c>
      <c r="H57" s="22">
        <v>0</v>
      </c>
      <c r="I57" s="41">
        <f>D57-H57</f>
        <v>27983.44</v>
      </c>
      <c r="J57" s="82" t="s">
        <v>210</v>
      </c>
      <c r="K57" s="82" t="s">
        <v>22</v>
      </c>
      <c r="M57" s="88"/>
      <c r="N57" s="88"/>
      <c r="O57" s="32"/>
    </row>
    <row r="58" spans="1:15" s="30" customFormat="1" ht="12.75" outlineLevel="1">
      <c r="A58" s="43"/>
      <c r="B58" s="147"/>
      <c r="C58" s="117"/>
      <c r="D58" s="148">
        <f>SUBTOTAL(9,D55:D57)</f>
        <v>51216.74</v>
      </c>
      <c r="E58" s="117"/>
      <c r="F58" s="149"/>
      <c r="G58" s="43"/>
      <c r="H58" s="43">
        <f>SUBTOTAL(9,H55:H57)</f>
        <v>0</v>
      </c>
      <c r="I58" s="45">
        <f>SUBTOTAL(9,I55:I57)</f>
        <v>51216.74</v>
      </c>
      <c r="J58" s="117"/>
      <c r="K58" s="117" t="s">
        <v>233</v>
      </c>
      <c r="M58" s="128"/>
      <c r="N58" s="128"/>
      <c r="O58" s="89"/>
    </row>
    <row r="59" spans="1:15" ht="12.75" outlineLevel="2">
      <c r="A59" s="4">
        <v>1</v>
      </c>
      <c r="B59" s="60" t="s">
        <v>1522</v>
      </c>
      <c r="C59" s="1" t="s">
        <v>111</v>
      </c>
      <c r="D59" s="2">
        <v>1268.5</v>
      </c>
      <c r="E59" s="1" t="s">
        <v>1523</v>
      </c>
      <c r="F59" s="19" t="s">
        <v>1478</v>
      </c>
      <c r="G59" s="4" t="s">
        <v>261</v>
      </c>
      <c r="H59" s="4">
        <v>0</v>
      </c>
      <c r="I59" s="8">
        <f>D59-H59</f>
        <v>1268.5</v>
      </c>
      <c r="J59" s="1" t="s">
        <v>315</v>
      </c>
      <c r="K59" s="1" t="s">
        <v>20</v>
      </c>
      <c r="M59" s="88"/>
      <c r="N59" s="88"/>
      <c r="O59" s="32"/>
    </row>
    <row r="60" spans="1:15" s="30" customFormat="1" ht="12.75" outlineLevel="1">
      <c r="A60" s="27"/>
      <c r="B60" s="69"/>
      <c r="C60" s="63"/>
      <c r="D60" s="70">
        <f>SUBTOTAL(9,D59:D59)</f>
        <v>1268.5</v>
      </c>
      <c r="E60" s="63"/>
      <c r="F60" s="71"/>
      <c r="G60" s="27"/>
      <c r="H60" s="27">
        <f>SUBTOTAL(9,H59:H59)</f>
        <v>0</v>
      </c>
      <c r="I60" s="145">
        <f>SUBTOTAL(9,I59:I59)</f>
        <v>1268.5</v>
      </c>
      <c r="J60" s="63"/>
      <c r="K60" s="63" t="s">
        <v>316</v>
      </c>
      <c r="M60" s="128"/>
      <c r="N60" s="128"/>
      <c r="O60" s="89"/>
    </row>
    <row r="61" spans="1:15" ht="12.75" outlineLevel="2">
      <c r="A61" s="4">
        <v>1</v>
      </c>
      <c r="B61" s="60" t="s">
        <v>1524</v>
      </c>
      <c r="C61" s="1" t="s">
        <v>111</v>
      </c>
      <c r="D61" s="2">
        <v>56449.66</v>
      </c>
      <c r="E61" s="1" t="s">
        <v>1525</v>
      </c>
      <c r="F61" s="19" t="s">
        <v>1469</v>
      </c>
      <c r="G61" s="4" t="s">
        <v>261</v>
      </c>
      <c r="H61" s="4">
        <v>0</v>
      </c>
      <c r="I61" s="8">
        <f>D61-H61</f>
        <v>56449.66</v>
      </c>
      <c r="J61" s="1" t="s">
        <v>236</v>
      </c>
      <c r="K61" s="1" t="s">
        <v>26</v>
      </c>
      <c r="M61" s="88"/>
      <c r="N61" s="88"/>
      <c r="O61" s="32"/>
    </row>
    <row r="62" spans="1:15" s="30" customFormat="1" ht="12.75" outlineLevel="1">
      <c r="A62" s="27"/>
      <c r="B62" s="69"/>
      <c r="C62" s="63"/>
      <c r="D62" s="70">
        <f>SUBTOTAL(9,D61:D61)</f>
        <v>56449.66</v>
      </c>
      <c r="E62" s="63"/>
      <c r="F62" s="71"/>
      <c r="G62" s="27"/>
      <c r="H62" s="27">
        <f>SUBTOTAL(9,H61:H61)</f>
        <v>0</v>
      </c>
      <c r="I62" s="145">
        <f>SUBTOTAL(9,I61:I61)</f>
        <v>56449.66</v>
      </c>
      <c r="J62" s="63"/>
      <c r="K62" s="63" t="s">
        <v>237</v>
      </c>
      <c r="M62" s="128"/>
      <c r="N62" s="128"/>
      <c r="O62" s="89"/>
    </row>
    <row r="63" spans="1:15" ht="12.75" outlineLevel="2">
      <c r="A63" s="4">
        <v>1</v>
      </c>
      <c r="B63" s="60" t="s">
        <v>1526</v>
      </c>
      <c r="C63" s="1" t="s">
        <v>1509</v>
      </c>
      <c r="D63" s="2">
        <v>4663.38</v>
      </c>
      <c r="E63" s="1" t="s">
        <v>1349</v>
      </c>
      <c r="F63" s="19" t="s">
        <v>1484</v>
      </c>
      <c r="G63" s="4" t="s">
        <v>261</v>
      </c>
      <c r="H63" s="4">
        <v>0</v>
      </c>
      <c r="I63" s="8">
        <f aca="true" t="shared" si="1" ref="I63:I68">D63-H63</f>
        <v>4663.38</v>
      </c>
      <c r="J63" s="1" t="s">
        <v>240</v>
      </c>
      <c r="K63" s="1" t="s">
        <v>16</v>
      </c>
      <c r="M63" s="88"/>
      <c r="N63" s="88"/>
      <c r="O63" s="32"/>
    </row>
    <row r="64" spans="1:15" ht="12.75" outlineLevel="2">
      <c r="A64" s="4">
        <v>2</v>
      </c>
      <c r="B64" s="60" t="s">
        <v>1527</v>
      </c>
      <c r="C64" s="1" t="s">
        <v>1482</v>
      </c>
      <c r="D64" s="2">
        <v>450.48</v>
      </c>
      <c r="E64" s="1" t="s">
        <v>1528</v>
      </c>
      <c r="F64" s="19" t="s">
        <v>1484</v>
      </c>
      <c r="G64" s="4" t="s">
        <v>261</v>
      </c>
      <c r="H64" s="4">
        <v>0</v>
      </c>
      <c r="I64" s="8">
        <f t="shared" si="1"/>
        <v>450.48</v>
      </c>
      <c r="J64" s="1" t="s">
        <v>240</v>
      </c>
      <c r="K64" s="1" t="s">
        <v>16</v>
      </c>
      <c r="M64" s="88"/>
      <c r="N64" s="88"/>
      <c r="O64" s="32"/>
    </row>
    <row r="65" spans="1:15" ht="12.75" outlineLevel="2">
      <c r="A65" s="4">
        <v>3</v>
      </c>
      <c r="B65" s="60" t="s">
        <v>1529</v>
      </c>
      <c r="C65" s="1" t="s">
        <v>1469</v>
      </c>
      <c r="D65" s="2">
        <v>671.38</v>
      </c>
      <c r="E65" s="1" t="s">
        <v>1530</v>
      </c>
      <c r="F65" s="19" t="s">
        <v>1498</v>
      </c>
      <c r="G65" s="4" t="s">
        <v>261</v>
      </c>
      <c r="H65" s="4">
        <v>0</v>
      </c>
      <c r="I65" s="8">
        <f t="shared" si="1"/>
        <v>671.38</v>
      </c>
      <c r="J65" s="1" t="s">
        <v>240</v>
      </c>
      <c r="K65" s="1" t="s">
        <v>16</v>
      </c>
      <c r="M65" s="88"/>
      <c r="N65" s="88"/>
      <c r="O65" s="32"/>
    </row>
    <row r="66" spans="1:15" ht="12.75" outlineLevel="2">
      <c r="A66" s="4">
        <v>4</v>
      </c>
      <c r="B66" s="60" t="s">
        <v>1531</v>
      </c>
      <c r="C66" s="1" t="s">
        <v>1532</v>
      </c>
      <c r="D66" s="2">
        <v>672.04</v>
      </c>
      <c r="E66" s="1" t="s">
        <v>1533</v>
      </c>
      <c r="F66" s="19" t="s">
        <v>1498</v>
      </c>
      <c r="G66" s="4" t="s">
        <v>261</v>
      </c>
      <c r="H66" s="4">
        <v>0</v>
      </c>
      <c r="I66" s="8">
        <f t="shared" si="1"/>
        <v>672.04</v>
      </c>
      <c r="J66" s="1" t="s">
        <v>240</v>
      </c>
      <c r="K66" s="1" t="s">
        <v>16</v>
      </c>
      <c r="M66" s="88"/>
      <c r="N66" s="88"/>
      <c r="O66" s="32"/>
    </row>
    <row r="67" spans="1:15" ht="12.75" outlineLevel="2">
      <c r="A67" s="4">
        <v>5</v>
      </c>
      <c r="B67" s="60" t="s">
        <v>1534</v>
      </c>
      <c r="C67" s="1" t="s">
        <v>1498</v>
      </c>
      <c r="D67" s="2">
        <v>1130.63</v>
      </c>
      <c r="E67" s="1" t="s">
        <v>1535</v>
      </c>
      <c r="F67" s="19" t="s">
        <v>1536</v>
      </c>
      <c r="G67" s="4" t="s">
        <v>261</v>
      </c>
      <c r="H67" s="4">
        <v>0</v>
      </c>
      <c r="I67" s="8">
        <f t="shared" si="1"/>
        <v>1130.63</v>
      </c>
      <c r="J67" s="1" t="s">
        <v>240</v>
      </c>
      <c r="K67" s="1" t="s">
        <v>16</v>
      </c>
      <c r="M67" s="88"/>
      <c r="N67" s="88"/>
      <c r="O67" s="32"/>
    </row>
    <row r="68" spans="1:15" ht="12.75" outlineLevel="2">
      <c r="A68" s="4">
        <v>6</v>
      </c>
      <c r="B68" s="60" t="s">
        <v>1537</v>
      </c>
      <c r="C68" s="1" t="s">
        <v>1536</v>
      </c>
      <c r="D68" s="2">
        <v>900.96</v>
      </c>
      <c r="E68" s="1" t="s">
        <v>1538</v>
      </c>
      <c r="F68" s="19" t="s">
        <v>1536</v>
      </c>
      <c r="G68" s="4" t="s">
        <v>261</v>
      </c>
      <c r="H68" s="4">
        <v>0</v>
      </c>
      <c r="I68" s="8">
        <f t="shared" si="1"/>
        <v>900.96</v>
      </c>
      <c r="J68" s="1" t="s">
        <v>240</v>
      </c>
      <c r="K68" s="1" t="s">
        <v>16</v>
      </c>
      <c r="M68" s="88"/>
      <c r="N68" s="88"/>
      <c r="O68" s="32"/>
    </row>
    <row r="69" spans="1:15" s="30" customFormat="1" ht="12.75" outlineLevel="1">
      <c r="A69" s="27"/>
      <c r="B69" s="69"/>
      <c r="C69" s="63"/>
      <c r="D69" s="70">
        <f>SUBTOTAL(9,D63:D68)</f>
        <v>8488.87</v>
      </c>
      <c r="E69" s="63"/>
      <c r="F69" s="71"/>
      <c r="G69" s="27"/>
      <c r="H69" s="27">
        <f>SUBTOTAL(9,H63:H68)</f>
        <v>0</v>
      </c>
      <c r="I69" s="145">
        <f>SUBTOTAL(9,I63:I68)</f>
        <v>8488.87</v>
      </c>
      <c r="J69" s="63"/>
      <c r="K69" s="63" t="s">
        <v>253</v>
      </c>
      <c r="M69" s="128"/>
      <c r="N69" s="128"/>
      <c r="O69" s="89"/>
    </row>
    <row r="70" spans="1:15" s="42" customFormat="1" ht="12.75" outlineLevel="2">
      <c r="A70" s="9">
        <v>1</v>
      </c>
      <c r="B70" s="64" t="s">
        <v>1539</v>
      </c>
      <c r="C70" s="10" t="s">
        <v>111</v>
      </c>
      <c r="D70" s="11">
        <v>3974.08</v>
      </c>
      <c r="E70" s="10" t="s">
        <v>1540</v>
      </c>
      <c r="F70" s="15" t="s">
        <v>1469</v>
      </c>
      <c r="G70" s="9" t="s">
        <v>261</v>
      </c>
      <c r="H70" s="9">
        <v>0</v>
      </c>
      <c r="I70" s="66">
        <f>D70-H70</f>
        <v>3974.08</v>
      </c>
      <c r="J70" s="10" t="s">
        <v>329</v>
      </c>
      <c r="K70" s="10" t="s">
        <v>36</v>
      </c>
      <c r="M70" s="101"/>
      <c r="N70" s="101"/>
      <c r="O70" s="90"/>
    </row>
    <row r="71" spans="1:15" s="47" customFormat="1" ht="12.75" outlineLevel="1">
      <c r="A71" s="27"/>
      <c r="B71" s="27"/>
      <c r="C71" s="27"/>
      <c r="D71" s="76">
        <f>SUBTOTAL(9,D70:D70)</f>
        <v>3974.08</v>
      </c>
      <c r="E71" s="27"/>
      <c r="F71" s="27"/>
      <c r="G71" s="27"/>
      <c r="H71" s="27">
        <f>SUBTOTAL(9,H70:H70)</f>
        <v>0</v>
      </c>
      <c r="I71" s="145">
        <f>SUBTOTAL(9,I70:I70)</f>
        <v>3974.08</v>
      </c>
      <c r="J71" s="27"/>
      <c r="K71" s="27" t="s">
        <v>330</v>
      </c>
      <c r="M71" s="170"/>
      <c r="N71" s="170"/>
      <c r="O71" s="103"/>
    </row>
    <row r="72" spans="1:15" s="47" customFormat="1" ht="12.75">
      <c r="A72" s="27"/>
      <c r="B72" s="27"/>
      <c r="C72" s="27"/>
      <c r="D72" s="76">
        <f>SUBTOTAL(9,D11:D70)</f>
        <v>260632</v>
      </c>
      <c r="E72" s="27"/>
      <c r="F72" s="27"/>
      <c r="G72" s="27"/>
      <c r="H72" s="27">
        <f>SUBTOTAL(9,H11:H70)</f>
        <v>632</v>
      </c>
      <c r="I72" s="145">
        <f>SUBTOTAL(9,I11:I70)</f>
        <v>260000</v>
      </c>
      <c r="J72" s="27"/>
      <c r="K72" s="27" t="s">
        <v>254</v>
      </c>
      <c r="M72" s="170"/>
      <c r="N72" s="170"/>
      <c r="O72" s="103"/>
    </row>
    <row r="73" spans="13:15" ht="12.75">
      <c r="M73" s="32"/>
      <c r="N73" s="32"/>
      <c r="O73" s="32"/>
    </row>
    <row r="74" spans="13:15" ht="12.75">
      <c r="M74" s="32"/>
      <c r="N74" s="32"/>
      <c r="O74" s="32"/>
    </row>
    <row r="75" spans="2:11" ht="12.75">
      <c r="B75" s="7" t="s">
        <v>1541</v>
      </c>
      <c r="C75" s="49"/>
      <c r="D75" s="50"/>
      <c r="E75" s="51"/>
      <c r="F75" s="7"/>
      <c r="G75" s="49"/>
      <c r="H75" t="s">
        <v>1542</v>
      </c>
      <c r="I75" s="52"/>
      <c r="J75" s="52"/>
      <c r="K75" s="7" t="s">
        <v>1543</v>
      </c>
    </row>
    <row r="76" spans="2:11" ht="12.75">
      <c r="B76" s="7" t="s">
        <v>1544</v>
      </c>
      <c r="C76" s="7"/>
      <c r="D76" s="50"/>
      <c r="E76" s="51"/>
      <c r="F76" s="7"/>
      <c r="G76" s="49"/>
      <c r="H76" t="s">
        <v>1545</v>
      </c>
      <c r="I76" s="52"/>
      <c r="J76" s="52"/>
      <c r="K76" s="7" t="s">
        <v>1546</v>
      </c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N10" sqref="N10"/>
    </sheetView>
  </sheetViews>
  <sheetFormatPr defaultColWidth="9.140625" defaultRowHeight="12.75" outlineLevelRow="2"/>
  <cols>
    <col min="1" max="1" width="5.28125" style="0" customWidth="1"/>
    <col min="2" max="2" width="12.28125" style="0" customWidth="1"/>
    <col min="3" max="3" width="11.28125" style="0" customWidth="1"/>
    <col min="4" max="4" width="10.57421875" style="0" customWidth="1"/>
    <col min="5" max="5" width="5.7109375" style="0" customWidth="1"/>
    <col min="7" max="7" width="6.7109375" style="0" customWidth="1"/>
    <col min="8" max="8" width="8.57421875" style="0" customWidth="1"/>
    <col min="9" max="9" width="10.7109375" style="0" customWidth="1"/>
    <col min="11" max="11" width="31.421875" style="0" customWidth="1"/>
    <col min="13" max="13" width="9.8515625" style="0" customWidth="1"/>
    <col min="14" max="14" width="10.8515625" style="0" customWidth="1"/>
    <col min="16" max="16" width="9.8515625" style="0" bestFit="1" customWidth="1"/>
    <col min="17" max="17" width="10.00390625" style="0" bestFit="1" customWidth="1"/>
  </cols>
  <sheetData>
    <row r="1" spans="16:17" ht="12.75">
      <c r="P1" s="4"/>
      <c r="Q1" s="178"/>
    </row>
    <row r="2" spans="2:17" ht="12.75">
      <c r="B2" s="33" t="s">
        <v>48</v>
      </c>
      <c r="C2" s="33"/>
      <c r="P2" s="4"/>
      <c r="Q2" s="178"/>
    </row>
    <row r="3" spans="2:17" ht="12.75">
      <c r="B3" s="33" t="s">
        <v>1815</v>
      </c>
      <c r="C3" s="33"/>
      <c r="P3" s="4"/>
      <c r="Q3" s="178"/>
    </row>
    <row r="4" spans="2:17" ht="12.75">
      <c r="B4" s="33"/>
      <c r="C4" s="33"/>
      <c r="P4" s="4"/>
      <c r="Q4" s="178"/>
    </row>
    <row r="5" spans="2:17" ht="12.75">
      <c r="B5" s="33"/>
      <c r="C5" s="33"/>
      <c r="P5" s="4"/>
      <c r="Q5" s="4"/>
    </row>
    <row r="6" spans="9:17" ht="12.75">
      <c r="I6" s="3" t="s">
        <v>50</v>
      </c>
      <c r="Q6" s="179"/>
    </row>
    <row r="7" spans="6:17" ht="12.75">
      <c r="F7" s="7" t="s">
        <v>1816</v>
      </c>
      <c r="Q7" s="179"/>
    </row>
    <row r="8" spans="15:24" ht="12.75">
      <c r="O8" s="7"/>
      <c r="P8" s="49"/>
      <c r="Q8" s="50"/>
      <c r="R8" s="51"/>
      <c r="S8" s="7"/>
      <c r="T8" s="49"/>
      <c r="U8" t="s">
        <v>1542</v>
      </c>
      <c r="V8" s="52"/>
      <c r="W8" s="52"/>
      <c r="X8" s="7" t="s">
        <v>1543</v>
      </c>
    </row>
    <row r="9" spans="15:24" ht="12.75">
      <c r="O9" s="7"/>
      <c r="P9" s="7"/>
      <c r="Q9" s="50"/>
      <c r="R9" s="51"/>
      <c r="S9" s="7"/>
      <c r="T9" s="49"/>
      <c r="U9" t="s">
        <v>1545</v>
      </c>
      <c r="V9" s="52"/>
      <c r="W9" s="52"/>
      <c r="X9" s="7" t="s">
        <v>1546</v>
      </c>
    </row>
    <row r="10" spans="1:11" ht="63.75">
      <c r="A10" s="53" t="s">
        <v>52</v>
      </c>
      <c r="B10" s="35" t="s">
        <v>53</v>
      </c>
      <c r="C10" s="36" t="s">
        <v>54</v>
      </c>
      <c r="D10" s="37" t="s">
        <v>55</v>
      </c>
      <c r="E10" s="36" t="s">
        <v>56</v>
      </c>
      <c r="F10" s="38" t="s">
        <v>57</v>
      </c>
      <c r="G10" s="39" t="s">
        <v>58</v>
      </c>
      <c r="H10" s="37" t="s">
        <v>59</v>
      </c>
      <c r="I10" s="40" t="s">
        <v>1817</v>
      </c>
      <c r="J10" s="38" t="s">
        <v>61</v>
      </c>
      <c r="K10" s="39" t="s">
        <v>62</v>
      </c>
    </row>
    <row r="11" spans="1:11" ht="12.75" outlineLevel="2">
      <c r="A11" s="4">
        <v>1</v>
      </c>
      <c r="B11" s="60" t="s">
        <v>1818</v>
      </c>
      <c r="C11" s="1" t="s">
        <v>1819</v>
      </c>
      <c r="D11" s="2">
        <v>145.09</v>
      </c>
      <c r="E11" s="1" t="s">
        <v>1820</v>
      </c>
      <c r="F11" s="19" t="s">
        <v>1821</v>
      </c>
      <c r="G11" s="4" t="s">
        <v>261</v>
      </c>
      <c r="H11" s="68">
        <v>0</v>
      </c>
      <c r="I11" s="2">
        <f aca="true" t="shared" si="0" ref="I11:I17">D11-H11</f>
        <v>145.09</v>
      </c>
      <c r="J11" s="1" t="s">
        <v>72</v>
      </c>
      <c r="K11" s="1" t="s">
        <v>39</v>
      </c>
    </row>
    <row r="12" spans="1:11" ht="12.75" outlineLevel="2">
      <c r="A12" s="4">
        <v>2</v>
      </c>
      <c r="B12" s="60" t="s">
        <v>1822</v>
      </c>
      <c r="C12" s="1" t="s">
        <v>1819</v>
      </c>
      <c r="D12" s="2">
        <v>164.02</v>
      </c>
      <c r="E12" s="1" t="s">
        <v>1823</v>
      </c>
      <c r="F12" s="19" t="s">
        <v>1821</v>
      </c>
      <c r="G12" s="4" t="s">
        <v>261</v>
      </c>
      <c r="H12" s="68">
        <v>0</v>
      </c>
      <c r="I12" s="2">
        <f t="shared" si="0"/>
        <v>164.02</v>
      </c>
      <c r="J12" s="1" t="s">
        <v>72</v>
      </c>
      <c r="K12" s="1" t="s">
        <v>39</v>
      </c>
    </row>
    <row r="13" spans="1:11" ht="12.75" outlineLevel="2">
      <c r="A13" s="4">
        <v>3</v>
      </c>
      <c r="B13" s="60" t="s">
        <v>1824</v>
      </c>
      <c r="C13" s="1" t="s">
        <v>1819</v>
      </c>
      <c r="D13" s="2">
        <v>170.32</v>
      </c>
      <c r="E13" s="1" t="s">
        <v>1825</v>
      </c>
      <c r="F13" s="19" t="s">
        <v>1821</v>
      </c>
      <c r="G13" s="4" t="s">
        <v>261</v>
      </c>
      <c r="H13" s="68">
        <v>0</v>
      </c>
      <c r="I13" s="2">
        <f t="shared" si="0"/>
        <v>170.32</v>
      </c>
      <c r="J13" s="1" t="s">
        <v>72</v>
      </c>
      <c r="K13" s="1" t="s">
        <v>39</v>
      </c>
    </row>
    <row r="14" spans="1:11" ht="12.75" outlineLevel="2">
      <c r="A14" s="4">
        <v>4</v>
      </c>
      <c r="B14" s="60" t="s">
        <v>1826</v>
      </c>
      <c r="C14" s="1" t="s">
        <v>1819</v>
      </c>
      <c r="D14" s="2">
        <v>157.71</v>
      </c>
      <c r="E14" s="1" t="s">
        <v>1827</v>
      </c>
      <c r="F14" s="19" t="s">
        <v>1821</v>
      </c>
      <c r="G14" s="4" t="s">
        <v>261</v>
      </c>
      <c r="H14" s="68">
        <v>0</v>
      </c>
      <c r="I14" s="2">
        <f t="shared" si="0"/>
        <v>157.71</v>
      </c>
      <c r="J14" s="1" t="s">
        <v>72</v>
      </c>
      <c r="K14" s="1" t="s">
        <v>39</v>
      </c>
    </row>
    <row r="15" spans="1:11" ht="12.75" outlineLevel="2">
      <c r="A15" s="4">
        <v>5</v>
      </c>
      <c r="B15" s="60" t="s">
        <v>1828</v>
      </c>
      <c r="C15" s="1" t="s">
        <v>1819</v>
      </c>
      <c r="D15" s="2">
        <v>145.09</v>
      </c>
      <c r="E15" s="1" t="s">
        <v>1829</v>
      </c>
      <c r="F15" s="19" t="s">
        <v>1821</v>
      </c>
      <c r="G15" s="4" t="s">
        <v>261</v>
      </c>
      <c r="H15" s="68">
        <v>0</v>
      </c>
      <c r="I15" s="2">
        <f t="shared" si="0"/>
        <v>145.09</v>
      </c>
      <c r="J15" s="1" t="s">
        <v>72</v>
      </c>
      <c r="K15" s="1" t="s">
        <v>39</v>
      </c>
    </row>
    <row r="16" spans="1:11" ht="12.75" outlineLevel="2">
      <c r="A16" s="4">
        <v>6</v>
      </c>
      <c r="B16" s="60" t="s">
        <v>1830</v>
      </c>
      <c r="C16" s="1" t="s">
        <v>1831</v>
      </c>
      <c r="D16" s="2">
        <v>17032.5</v>
      </c>
      <c r="E16" s="1" t="s">
        <v>1832</v>
      </c>
      <c r="F16" s="19" t="s">
        <v>1780</v>
      </c>
      <c r="G16" s="4" t="s">
        <v>261</v>
      </c>
      <c r="H16" s="68">
        <v>0</v>
      </c>
      <c r="I16" s="2">
        <f t="shared" si="0"/>
        <v>17032.5</v>
      </c>
      <c r="J16" s="1" t="s">
        <v>72</v>
      </c>
      <c r="K16" s="1" t="s">
        <v>39</v>
      </c>
    </row>
    <row r="17" spans="1:11" ht="12.75" outlineLevel="2">
      <c r="A17" s="4">
        <v>7</v>
      </c>
      <c r="B17" s="60" t="s">
        <v>1833</v>
      </c>
      <c r="C17" s="1" t="s">
        <v>1819</v>
      </c>
      <c r="D17" s="2">
        <v>189.25</v>
      </c>
      <c r="E17" s="1" t="s">
        <v>1834</v>
      </c>
      <c r="F17" s="19" t="s">
        <v>1835</v>
      </c>
      <c r="G17" s="4" t="s">
        <v>261</v>
      </c>
      <c r="H17" s="180">
        <v>82.01</v>
      </c>
      <c r="I17" s="2">
        <f t="shared" si="0"/>
        <v>107.24</v>
      </c>
      <c r="J17" s="1" t="s">
        <v>72</v>
      </c>
      <c r="K17" s="1" t="s">
        <v>39</v>
      </c>
    </row>
    <row r="18" spans="1:11" ht="12.75" outlineLevel="1">
      <c r="A18" s="4"/>
      <c r="B18" s="60"/>
      <c r="C18" s="1"/>
      <c r="D18" s="2">
        <f>SUBTOTAL(9,D11:D17)</f>
        <v>18003.98</v>
      </c>
      <c r="E18" s="1"/>
      <c r="F18" s="19"/>
      <c r="G18" s="4"/>
      <c r="H18" s="180">
        <f>SUBTOTAL(9,H11:H17)</f>
        <v>82.01</v>
      </c>
      <c r="I18" s="2">
        <f>SUBTOTAL(9,I11:I17)</f>
        <v>17921.97</v>
      </c>
      <c r="J18" s="1"/>
      <c r="K18" s="62" t="s">
        <v>100</v>
      </c>
    </row>
    <row r="19" spans="1:11" ht="12.75" outlineLevel="2">
      <c r="A19" s="4">
        <v>1</v>
      </c>
      <c r="B19" s="60" t="s">
        <v>1836</v>
      </c>
      <c r="C19" s="1" t="s">
        <v>1516</v>
      </c>
      <c r="D19" s="2">
        <v>7864.7</v>
      </c>
      <c r="E19" s="1" t="s">
        <v>1837</v>
      </c>
      <c r="F19" s="19" t="s">
        <v>1516</v>
      </c>
      <c r="G19" s="4" t="s">
        <v>261</v>
      </c>
      <c r="H19" s="68">
        <v>0</v>
      </c>
      <c r="I19" s="2">
        <f aca="true" t="shared" si="1" ref="I19:I28">D19-H19</f>
        <v>7864.7</v>
      </c>
      <c r="J19" s="1" t="s">
        <v>113</v>
      </c>
      <c r="K19" s="1" t="s">
        <v>40</v>
      </c>
    </row>
    <row r="20" spans="1:11" ht="12.75" outlineLevel="2">
      <c r="A20" s="4">
        <v>2</v>
      </c>
      <c r="B20" s="60" t="s">
        <v>1838</v>
      </c>
      <c r="C20" s="1" t="s">
        <v>1516</v>
      </c>
      <c r="D20" s="2">
        <v>4161.46</v>
      </c>
      <c r="E20" s="1" t="s">
        <v>1839</v>
      </c>
      <c r="F20" s="19" t="s">
        <v>1516</v>
      </c>
      <c r="G20" s="4" t="s">
        <v>261</v>
      </c>
      <c r="H20" s="68">
        <v>0</v>
      </c>
      <c r="I20" s="2">
        <f t="shared" si="1"/>
        <v>4161.46</v>
      </c>
      <c r="J20" s="1" t="s">
        <v>113</v>
      </c>
      <c r="K20" s="1" t="s">
        <v>40</v>
      </c>
    </row>
    <row r="21" spans="1:11" ht="12.75" outlineLevel="2">
      <c r="A21" s="4">
        <v>3</v>
      </c>
      <c r="B21" s="60" t="s">
        <v>1840</v>
      </c>
      <c r="C21" s="1" t="s">
        <v>1516</v>
      </c>
      <c r="D21" s="2">
        <v>2444.6</v>
      </c>
      <c r="E21" s="1" t="s">
        <v>1841</v>
      </c>
      <c r="F21" s="19" t="s">
        <v>1516</v>
      </c>
      <c r="G21" s="4" t="s">
        <v>261</v>
      </c>
      <c r="H21" s="68">
        <v>0</v>
      </c>
      <c r="I21" s="2">
        <f t="shared" si="1"/>
        <v>2444.6</v>
      </c>
      <c r="J21" s="1" t="s">
        <v>113</v>
      </c>
      <c r="K21" s="1" t="s">
        <v>40</v>
      </c>
    </row>
    <row r="22" spans="1:11" ht="12.75" outlineLevel="2">
      <c r="A22" s="4">
        <v>4</v>
      </c>
      <c r="B22" s="60" t="s">
        <v>1842</v>
      </c>
      <c r="C22" s="1" t="s">
        <v>1516</v>
      </c>
      <c r="D22" s="2">
        <v>18832.9</v>
      </c>
      <c r="E22" s="1" t="s">
        <v>1843</v>
      </c>
      <c r="F22" s="19" t="s">
        <v>1516</v>
      </c>
      <c r="G22" s="4" t="s">
        <v>261</v>
      </c>
      <c r="H22" s="68">
        <v>0</v>
      </c>
      <c r="I22" s="2">
        <f t="shared" si="1"/>
        <v>18832.9</v>
      </c>
      <c r="J22" s="1" t="s">
        <v>113</v>
      </c>
      <c r="K22" s="1" t="s">
        <v>40</v>
      </c>
    </row>
    <row r="23" spans="1:11" ht="12.75" outlineLevel="2">
      <c r="A23" s="4">
        <v>5</v>
      </c>
      <c r="B23" s="60" t="s">
        <v>1844</v>
      </c>
      <c r="C23" s="1" t="s">
        <v>1516</v>
      </c>
      <c r="D23" s="2">
        <v>1119.99</v>
      </c>
      <c r="E23" s="1" t="s">
        <v>1845</v>
      </c>
      <c r="F23" s="19" t="s">
        <v>1516</v>
      </c>
      <c r="G23" s="4" t="s">
        <v>261</v>
      </c>
      <c r="H23" s="68">
        <v>0</v>
      </c>
      <c r="I23" s="2">
        <f t="shared" si="1"/>
        <v>1119.99</v>
      </c>
      <c r="J23" s="1" t="s">
        <v>113</v>
      </c>
      <c r="K23" s="1" t="s">
        <v>40</v>
      </c>
    </row>
    <row r="24" spans="1:11" ht="12.75" outlineLevel="2">
      <c r="A24" s="4">
        <v>6</v>
      </c>
      <c r="B24" s="60" t="s">
        <v>1846</v>
      </c>
      <c r="C24" s="1" t="s">
        <v>1847</v>
      </c>
      <c r="D24" s="2">
        <v>1171.51</v>
      </c>
      <c r="E24" s="1" t="s">
        <v>1848</v>
      </c>
      <c r="F24" s="19" t="s">
        <v>1849</v>
      </c>
      <c r="G24" s="4" t="s">
        <v>261</v>
      </c>
      <c r="H24" s="68">
        <v>0</v>
      </c>
      <c r="I24" s="2">
        <f t="shared" si="1"/>
        <v>1171.51</v>
      </c>
      <c r="J24" s="1" t="s">
        <v>113</v>
      </c>
      <c r="K24" s="1" t="s">
        <v>40</v>
      </c>
    </row>
    <row r="25" spans="1:11" ht="12.75" outlineLevel="2">
      <c r="A25" s="4">
        <v>7</v>
      </c>
      <c r="B25" s="60" t="s">
        <v>1850</v>
      </c>
      <c r="C25" s="1" t="s">
        <v>1555</v>
      </c>
      <c r="D25" s="2">
        <v>7357.3</v>
      </c>
      <c r="E25" s="1" t="s">
        <v>1851</v>
      </c>
      <c r="F25" s="19" t="s">
        <v>1557</v>
      </c>
      <c r="G25" s="4" t="s">
        <v>261</v>
      </c>
      <c r="H25" s="68">
        <v>0</v>
      </c>
      <c r="I25" s="2">
        <f t="shared" si="1"/>
        <v>7357.3</v>
      </c>
      <c r="J25" s="1" t="s">
        <v>113</v>
      </c>
      <c r="K25" s="1" t="s">
        <v>40</v>
      </c>
    </row>
    <row r="26" spans="1:11" ht="12.75" outlineLevel="2">
      <c r="A26" s="4">
        <v>8</v>
      </c>
      <c r="B26" s="60" t="s">
        <v>1852</v>
      </c>
      <c r="C26" s="1" t="s">
        <v>1555</v>
      </c>
      <c r="D26" s="2">
        <v>5212.2</v>
      </c>
      <c r="E26" s="1" t="s">
        <v>1853</v>
      </c>
      <c r="F26" s="19" t="s">
        <v>1557</v>
      </c>
      <c r="G26" s="4" t="s">
        <v>261</v>
      </c>
      <c r="H26" s="68">
        <v>0</v>
      </c>
      <c r="I26" s="2">
        <f t="shared" si="1"/>
        <v>5212.2</v>
      </c>
      <c r="J26" s="1" t="s">
        <v>113</v>
      </c>
      <c r="K26" s="1" t="s">
        <v>40</v>
      </c>
    </row>
    <row r="27" spans="1:11" ht="12.75" outlineLevel="2">
      <c r="A27" s="4">
        <v>9</v>
      </c>
      <c r="B27" s="60" t="s">
        <v>1854</v>
      </c>
      <c r="C27" s="1" t="s">
        <v>1555</v>
      </c>
      <c r="D27" s="2">
        <v>1344.07</v>
      </c>
      <c r="E27" s="1" t="s">
        <v>1855</v>
      </c>
      <c r="F27" s="19" t="s">
        <v>1557</v>
      </c>
      <c r="G27" s="4" t="s">
        <v>261</v>
      </c>
      <c r="H27" s="68">
        <v>0</v>
      </c>
      <c r="I27" s="2">
        <f t="shared" si="1"/>
        <v>1344.07</v>
      </c>
      <c r="J27" s="1" t="s">
        <v>113</v>
      </c>
      <c r="K27" s="1" t="s">
        <v>40</v>
      </c>
    </row>
    <row r="28" spans="1:11" ht="12.75" outlineLevel="2">
      <c r="A28" s="4">
        <v>10</v>
      </c>
      <c r="B28" s="60" t="s">
        <v>1856</v>
      </c>
      <c r="C28" s="1" t="s">
        <v>1555</v>
      </c>
      <c r="D28" s="2">
        <v>17742.8</v>
      </c>
      <c r="E28" s="1" t="s">
        <v>1857</v>
      </c>
      <c r="F28" s="19" t="s">
        <v>1557</v>
      </c>
      <c r="G28" s="4" t="s">
        <v>261</v>
      </c>
      <c r="H28" s="68">
        <v>0</v>
      </c>
      <c r="I28" s="2">
        <f t="shared" si="1"/>
        <v>17742.8</v>
      </c>
      <c r="J28" s="1" t="s">
        <v>113</v>
      </c>
      <c r="K28" s="1" t="s">
        <v>40</v>
      </c>
    </row>
    <row r="29" spans="1:11" ht="12.75" outlineLevel="1">
      <c r="A29" s="4"/>
      <c r="B29" s="60"/>
      <c r="C29" s="1"/>
      <c r="D29" s="2">
        <f>SUBTOTAL(9,D19:D28)</f>
        <v>67251.53</v>
      </c>
      <c r="E29" s="1"/>
      <c r="F29" s="19"/>
      <c r="G29" s="4"/>
      <c r="H29" s="68">
        <f>SUBTOTAL(9,H19:H28)</f>
        <v>0</v>
      </c>
      <c r="I29" s="2">
        <f>SUBTOTAL(9,I19:I28)</f>
        <v>67251.53</v>
      </c>
      <c r="J29" s="1"/>
      <c r="K29" s="63" t="s">
        <v>120</v>
      </c>
    </row>
    <row r="30" spans="1:11" ht="12.75" outlineLevel="2">
      <c r="A30" s="4">
        <v>1</v>
      </c>
      <c r="B30" s="60" t="s">
        <v>1858</v>
      </c>
      <c r="C30" s="1" t="s">
        <v>1831</v>
      </c>
      <c r="D30" s="2">
        <v>1946.54</v>
      </c>
      <c r="E30" s="1" t="s">
        <v>1859</v>
      </c>
      <c r="F30" s="19" t="s">
        <v>1780</v>
      </c>
      <c r="G30" s="4" t="s">
        <v>261</v>
      </c>
      <c r="H30" s="68">
        <v>0</v>
      </c>
      <c r="I30" s="2">
        <f>D30-H30</f>
        <v>1946.54</v>
      </c>
      <c r="J30" s="1" t="s">
        <v>123</v>
      </c>
      <c r="K30" s="1" t="s">
        <v>41</v>
      </c>
    </row>
    <row r="31" spans="1:11" ht="12.75" outlineLevel="1">
      <c r="A31" s="4"/>
      <c r="B31" s="60"/>
      <c r="C31" s="1"/>
      <c r="D31" s="2">
        <f>SUBTOTAL(9,D30:D30)</f>
        <v>1946.54</v>
      </c>
      <c r="E31" s="1"/>
      <c r="F31" s="19"/>
      <c r="G31" s="4"/>
      <c r="H31" s="68">
        <f>SUBTOTAL(9,H30:H30)</f>
        <v>0</v>
      </c>
      <c r="I31" s="2">
        <f>SUBTOTAL(9,I30:I30)</f>
        <v>1946.54</v>
      </c>
      <c r="J31" s="1"/>
      <c r="K31" s="63" t="s">
        <v>124</v>
      </c>
    </row>
    <row r="32" spans="1:11" ht="12.75" outlineLevel="2">
      <c r="A32" s="4">
        <v>1</v>
      </c>
      <c r="B32" s="60" t="s">
        <v>1860</v>
      </c>
      <c r="C32" s="1" t="s">
        <v>1819</v>
      </c>
      <c r="D32" s="2">
        <v>264.6</v>
      </c>
      <c r="E32" s="1" t="s">
        <v>1353</v>
      </c>
      <c r="F32" s="19" t="s">
        <v>1861</v>
      </c>
      <c r="G32" s="4" t="s">
        <v>261</v>
      </c>
      <c r="H32" s="68">
        <v>0</v>
      </c>
      <c r="I32" s="2">
        <f>D32-H32</f>
        <v>264.6</v>
      </c>
      <c r="J32" s="1" t="s">
        <v>127</v>
      </c>
      <c r="K32" s="1" t="s">
        <v>42</v>
      </c>
    </row>
    <row r="33" spans="1:11" ht="12.75" outlineLevel="2">
      <c r="A33" s="4">
        <v>2</v>
      </c>
      <c r="B33" s="60" t="s">
        <v>1862</v>
      </c>
      <c r="C33" s="1" t="s">
        <v>1819</v>
      </c>
      <c r="D33" s="2">
        <v>458.16</v>
      </c>
      <c r="E33" s="1" t="s">
        <v>1863</v>
      </c>
      <c r="F33" s="19" t="s">
        <v>1861</v>
      </c>
      <c r="G33" s="4" t="s">
        <v>261</v>
      </c>
      <c r="H33" s="68">
        <v>0</v>
      </c>
      <c r="I33" s="2">
        <f>D33-H33</f>
        <v>458.16</v>
      </c>
      <c r="J33" s="1" t="s">
        <v>127</v>
      </c>
      <c r="K33" s="1" t="s">
        <v>42</v>
      </c>
    </row>
    <row r="34" spans="1:11" ht="12.75" outlineLevel="2">
      <c r="A34" s="4">
        <v>3</v>
      </c>
      <c r="B34" s="60" t="s">
        <v>1864</v>
      </c>
      <c r="C34" s="1" t="s">
        <v>1831</v>
      </c>
      <c r="D34" s="2">
        <v>5521.56</v>
      </c>
      <c r="E34" s="1" t="s">
        <v>1865</v>
      </c>
      <c r="F34" s="19" t="s">
        <v>1780</v>
      </c>
      <c r="G34" s="4" t="s">
        <v>261</v>
      </c>
      <c r="H34" s="68">
        <v>0</v>
      </c>
      <c r="I34" s="2">
        <f>D34-H34</f>
        <v>5521.56</v>
      </c>
      <c r="J34" s="1" t="s">
        <v>127</v>
      </c>
      <c r="K34" s="1" t="s">
        <v>42</v>
      </c>
    </row>
    <row r="35" spans="1:11" ht="12.75" outlineLevel="1">
      <c r="A35" s="4"/>
      <c r="B35" s="60"/>
      <c r="C35" s="1"/>
      <c r="D35" s="2">
        <f>SUBTOTAL(9,D32:D34)</f>
        <v>6244.320000000001</v>
      </c>
      <c r="E35" s="1"/>
      <c r="F35" s="19"/>
      <c r="G35" s="4"/>
      <c r="H35" s="68">
        <f>SUBTOTAL(9,H32:H34)</f>
        <v>0</v>
      </c>
      <c r="I35" s="2">
        <f>SUBTOTAL(9,I32:I34)</f>
        <v>6244.320000000001</v>
      </c>
      <c r="J35" s="1"/>
      <c r="K35" s="63" t="s">
        <v>130</v>
      </c>
    </row>
    <row r="36" spans="1:11" ht="12.75" outlineLevel="2">
      <c r="A36" s="4">
        <v>1</v>
      </c>
      <c r="B36" s="60" t="s">
        <v>1866</v>
      </c>
      <c r="C36" s="1" t="s">
        <v>1516</v>
      </c>
      <c r="D36" s="2">
        <v>264.55</v>
      </c>
      <c r="E36" s="1" t="s">
        <v>1867</v>
      </c>
      <c r="F36" s="19" t="s">
        <v>1831</v>
      </c>
      <c r="G36" s="4" t="s">
        <v>261</v>
      </c>
      <c r="H36" s="68">
        <v>0</v>
      </c>
      <c r="I36" s="2">
        <f>D36-H36</f>
        <v>264.55</v>
      </c>
      <c r="J36" s="1" t="s">
        <v>271</v>
      </c>
      <c r="K36" s="1" t="s">
        <v>272</v>
      </c>
    </row>
    <row r="37" spans="1:11" ht="12.75" outlineLevel="1">
      <c r="A37" s="4"/>
      <c r="B37" s="60"/>
      <c r="C37" s="1"/>
      <c r="D37" s="2">
        <f>SUBTOTAL(9,D36:D36)</f>
        <v>264.55</v>
      </c>
      <c r="E37" s="1"/>
      <c r="F37" s="19"/>
      <c r="G37" s="4"/>
      <c r="H37" s="68">
        <f>SUBTOTAL(9,H36:H36)</f>
        <v>0</v>
      </c>
      <c r="I37" s="2">
        <f>SUBTOTAL(9,I36:I36)</f>
        <v>264.55</v>
      </c>
      <c r="J37" s="1"/>
      <c r="K37" s="63" t="s">
        <v>273</v>
      </c>
    </row>
    <row r="38" spans="1:11" ht="12.75" outlineLevel="2">
      <c r="A38" s="4">
        <v>1</v>
      </c>
      <c r="B38" s="60" t="s">
        <v>1868</v>
      </c>
      <c r="C38" s="1" t="s">
        <v>1819</v>
      </c>
      <c r="D38" s="2">
        <v>10096.91</v>
      </c>
      <c r="E38" s="1" t="s">
        <v>1869</v>
      </c>
      <c r="F38" s="19" t="s">
        <v>1831</v>
      </c>
      <c r="G38" s="4" t="s">
        <v>261</v>
      </c>
      <c r="H38" s="68">
        <v>0</v>
      </c>
      <c r="I38" s="2">
        <f>D38-H38</f>
        <v>10096.91</v>
      </c>
      <c r="J38" s="1" t="s">
        <v>276</v>
      </c>
      <c r="K38" s="1" t="s">
        <v>15</v>
      </c>
    </row>
    <row r="39" spans="1:11" ht="12.75" outlineLevel="1">
      <c r="A39" s="4"/>
      <c r="B39" s="60"/>
      <c r="C39" s="1"/>
      <c r="D39" s="2">
        <f>SUBTOTAL(9,D38:D38)</f>
        <v>10096.91</v>
      </c>
      <c r="E39" s="1"/>
      <c r="F39" s="19"/>
      <c r="G39" s="4"/>
      <c r="H39" s="68">
        <f>SUBTOTAL(9,H38:H38)</f>
        <v>0</v>
      </c>
      <c r="I39" s="2">
        <f>SUBTOTAL(9,I38:I38)</f>
        <v>10096.91</v>
      </c>
      <c r="J39" s="1"/>
      <c r="K39" s="63" t="s">
        <v>277</v>
      </c>
    </row>
    <row r="40" spans="1:11" ht="12.75" outlineLevel="2">
      <c r="A40" s="4">
        <v>1</v>
      </c>
      <c r="B40" s="60" t="s">
        <v>1870</v>
      </c>
      <c r="C40" s="1" t="s">
        <v>1871</v>
      </c>
      <c r="D40" s="2">
        <v>598.2</v>
      </c>
      <c r="E40" s="1" t="s">
        <v>1872</v>
      </c>
      <c r="F40" s="19" t="s">
        <v>1849</v>
      </c>
      <c r="G40" s="4" t="s">
        <v>261</v>
      </c>
      <c r="H40" s="68">
        <v>0</v>
      </c>
      <c r="I40" s="2">
        <f>D40-H40</f>
        <v>598.2</v>
      </c>
      <c r="J40" s="1" t="s">
        <v>141</v>
      </c>
      <c r="K40" s="1" t="s">
        <v>19</v>
      </c>
    </row>
    <row r="41" spans="1:11" ht="12.75" outlineLevel="2">
      <c r="A41" s="4">
        <v>2</v>
      </c>
      <c r="B41" s="60" t="s">
        <v>1873</v>
      </c>
      <c r="C41" s="1" t="s">
        <v>1874</v>
      </c>
      <c r="D41" s="2">
        <v>3589.2</v>
      </c>
      <c r="E41" s="1" t="s">
        <v>1875</v>
      </c>
      <c r="F41" s="19" t="s">
        <v>1876</v>
      </c>
      <c r="G41" s="4" t="s">
        <v>261</v>
      </c>
      <c r="H41" s="68">
        <v>0</v>
      </c>
      <c r="I41" s="2">
        <f>D41-H41</f>
        <v>3589.2</v>
      </c>
      <c r="J41" s="1" t="s">
        <v>141</v>
      </c>
      <c r="K41" s="1" t="s">
        <v>19</v>
      </c>
    </row>
    <row r="42" spans="1:11" ht="12.75" outlineLevel="2">
      <c r="A42" s="4">
        <v>3</v>
      </c>
      <c r="B42" s="60" t="s">
        <v>1877</v>
      </c>
      <c r="C42" s="1" t="s">
        <v>1878</v>
      </c>
      <c r="D42" s="2">
        <v>1495.5</v>
      </c>
      <c r="E42" s="1" t="s">
        <v>1879</v>
      </c>
      <c r="F42" s="19" t="s">
        <v>1631</v>
      </c>
      <c r="G42" s="4" t="s">
        <v>261</v>
      </c>
      <c r="H42" s="68">
        <v>0</v>
      </c>
      <c r="I42" s="2">
        <f>D42-H42</f>
        <v>1495.5</v>
      </c>
      <c r="J42" s="1" t="s">
        <v>141</v>
      </c>
      <c r="K42" s="1" t="s">
        <v>19</v>
      </c>
    </row>
    <row r="43" spans="1:11" ht="12.75" outlineLevel="1">
      <c r="A43" s="4"/>
      <c r="B43" s="60"/>
      <c r="C43" s="1"/>
      <c r="D43" s="2">
        <f>SUBTOTAL(9,D40:D42)</f>
        <v>5682.9</v>
      </c>
      <c r="E43" s="1"/>
      <c r="F43" s="19"/>
      <c r="G43" s="4"/>
      <c r="H43" s="68">
        <f>SUBTOTAL(9,H40:H42)</f>
        <v>0</v>
      </c>
      <c r="I43" s="2">
        <f>SUBTOTAL(9,I40:I42)</f>
        <v>5682.9</v>
      </c>
      <c r="J43" s="1"/>
      <c r="K43" s="63" t="s">
        <v>149</v>
      </c>
    </row>
    <row r="44" spans="1:11" ht="12.75" outlineLevel="2">
      <c r="A44" s="4">
        <v>1</v>
      </c>
      <c r="B44" s="60" t="s">
        <v>1880</v>
      </c>
      <c r="C44" s="1" t="s">
        <v>1831</v>
      </c>
      <c r="D44" s="2">
        <v>22331.5</v>
      </c>
      <c r="E44" s="1" t="s">
        <v>1881</v>
      </c>
      <c r="F44" s="19" t="s">
        <v>1780</v>
      </c>
      <c r="G44" s="4" t="s">
        <v>261</v>
      </c>
      <c r="H44" s="181">
        <v>0</v>
      </c>
      <c r="I44" s="2">
        <f>D44-H44</f>
        <v>22331.5</v>
      </c>
      <c r="J44" s="1" t="s">
        <v>152</v>
      </c>
      <c r="K44" s="1" t="s">
        <v>18</v>
      </c>
    </row>
    <row r="45" spans="1:11" ht="12.75" outlineLevel="2">
      <c r="A45" s="4">
        <v>2</v>
      </c>
      <c r="B45" s="60" t="s">
        <v>1882</v>
      </c>
      <c r="C45" s="1" t="s">
        <v>1819</v>
      </c>
      <c r="D45" s="2">
        <v>668.54</v>
      </c>
      <c r="E45" s="1" t="s">
        <v>1883</v>
      </c>
      <c r="F45" s="19" t="s">
        <v>1884</v>
      </c>
      <c r="G45" s="4" t="s">
        <v>261</v>
      </c>
      <c r="H45" s="68">
        <v>0</v>
      </c>
      <c r="I45" s="2">
        <f>D45-H45</f>
        <v>668.54</v>
      </c>
      <c r="J45" s="1" t="s">
        <v>152</v>
      </c>
      <c r="K45" s="1" t="s">
        <v>18</v>
      </c>
    </row>
    <row r="46" spans="1:11" ht="12.75" outlineLevel="2">
      <c r="A46" s="4">
        <v>3</v>
      </c>
      <c r="B46" s="60" t="s">
        <v>1885</v>
      </c>
      <c r="C46" s="1" t="s">
        <v>1555</v>
      </c>
      <c r="D46" s="2">
        <v>18925</v>
      </c>
      <c r="E46" s="1" t="s">
        <v>1886</v>
      </c>
      <c r="F46" s="19" t="s">
        <v>1555</v>
      </c>
      <c r="G46" s="4" t="s">
        <v>261</v>
      </c>
      <c r="H46" s="68">
        <v>0</v>
      </c>
      <c r="I46" s="2">
        <f>D46-H46</f>
        <v>18925</v>
      </c>
      <c r="J46" s="1" t="s">
        <v>152</v>
      </c>
      <c r="K46" s="1" t="s">
        <v>18</v>
      </c>
    </row>
    <row r="47" spans="1:11" ht="12.75" outlineLevel="1">
      <c r="A47" s="4"/>
      <c r="B47" s="60"/>
      <c r="C47" s="1"/>
      <c r="D47" s="2">
        <f>SUBTOTAL(9,D44:D46)</f>
        <v>41925.04</v>
      </c>
      <c r="E47" s="1"/>
      <c r="F47" s="19"/>
      <c r="G47" s="4"/>
      <c r="H47" s="68">
        <f>SUBTOTAL(9,H44:H46)</f>
        <v>0</v>
      </c>
      <c r="I47" s="2">
        <f>SUBTOTAL(9,I44:I46)</f>
        <v>41925.04</v>
      </c>
      <c r="J47" s="1"/>
      <c r="K47" s="63" t="s">
        <v>160</v>
      </c>
    </row>
    <row r="48" spans="1:11" ht="12.75" outlineLevel="2">
      <c r="A48" s="4">
        <v>1</v>
      </c>
      <c r="B48" s="60" t="s">
        <v>1887</v>
      </c>
      <c r="C48" s="1" t="s">
        <v>1555</v>
      </c>
      <c r="D48" s="2">
        <v>1466.38</v>
      </c>
      <c r="E48" s="1" t="s">
        <v>1888</v>
      </c>
      <c r="F48" s="19" t="s">
        <v>1555</v>
      </c>
      <c r="G48" s="4" t="s">
        <v>261</v>
      </c>
      <c r="H48" s="68">
        <v>0</v>
      </c>
      <c r="I48" s="2">
        <f>D48-H48</f>
        <v>1466.38</v>
      </c>
      <c r="J48" s="1" t="s">
        <v>165</v>
      </c>
      <c r="K48" s="1" t="s">
        <v>43</v>
      </c>
    </row>
    <row r="49" spans="1:11" ht="12.75" outlineLevel="1">
      <c r="A49" s="4"/>
      <c r="B49" s="60"/>
      <c r="C49" s="1"/>
      <c r="D49" s="2">
        <f>SUBTOTAL(9,D48:D48)</f>
        <v>1466.38</v>
      </c>
      <c r="E49" s="1"/>
      <c r="F49" s="19"/>
      <c r="G49" s="4"/>
      <c r="H49" s="68">
        <f>SUBTOTAL(9,H48:H48)</f>
        <v>0</v>
      </c>
      <c r="I49" s="2">
        <f>SUBTOTAL(9,I48:I48)</f>
        <v>1466.38</v>
      </c>
      <c r="J49" s="1"/>
      <c r="K49" s="63" t="s">
        <v>166</v>
      </c>
    </row>
    <row r="50" spans="1:11" ht="12.75" outlineLevel="2">
      <c r="A50" s="4">
        <v>1</v>
      </c>
      <c r="B50" s="60" t="s">
        <v>1889</v>
      </c>
      <c r="C50" s="1" t="s">
        <v>1831</v>
      </c>
      <c r="D50" s="2">
        <v>1912.79</v>
      </c>
      <c r="E50" s="1" t="s">
        <v>1890</v>
      </c>
      <c r="F50" s="19" t="s">
        <v>1780</v>
      </c>
      <c r="G50" s="4" t="s">
        <v>261</v>
      </c>
      <c r="H50" s="68">
        <v>0</v>
      </c>
      <c r="I50" s="2">
        <f>D50-H50</f>
        <v>1912.79</v>
      </c>
      <c r="J50" s="1" t="s">
        <v>169</v>
      </c>
      <c r="K50" s="1" t="s">
        <v>24</v>
      </c>
    </row>
    <row r="51" spans="1:11" ht="12.75" outlineLevel="2">
      <c r="A51" s="4">
        <v>2</v>
      </c>
      <c r="B51" s="60" t="s">
        <v>1891</v>
      </c>
      <c r="C51" s="1" t="s">
        <v>1831</v>
      </c>
      <c r="D51" s="2">
        <v>5859.2</v>
      </c>
      <c r="E51" s="1" t="s">
        <v>1892</v>
      </c>
      <c r="F51" s="19" t="s">
        <v>1780</v>
      </c>
      <c r="G51" s="4" t="s">
        <v>261</v>
      </c>
      <c r="H51" s="68">
        <v>0</v>
      </c>
      <c r="I51" s="2">
        <f>D51-H51</f>
        <v>5859.2</v>
      </c>
      <c r="J51" s="1" t="s">
        <v>169</v>
      </c>
      <c r="K51" s="1" t="s">
        <v>24</v>
      </c>
    </row>
    <row r="52" spans="1:11" ht="12.75" outlineLevel="2">
      <c r="A52" s="4">
        <v>3</v>
      </c>
      <c r="B52" s="60" t="s">
        <v>1893</v>
      </c>
      <c r="C52" s="1" t="s">
        <v>1516</v>
      </c>
      <c r="D52" s="2">
        <v>1056.25</v>
      </c>
      <c r="E52" s="1" t="s">
        <v>1894</v>
      </c>
      <c r="F52" s="19" t="s">
        <v>1849</v>
      </c>
      <c r="G52" s="4" t="s">
        <v>261</v>
      </c>
      <c r="H52" s="68">
        <v>0</v>
      </c>
      <c r="I52" s="2">
        <f>D52-H52</f>
        <v>1056.25</v>
      </c>
      <c r="J52" s="1" t="s">
        <v>169</v>
      </c>
      <c r="K52" s="1" t="s">
        <v>24</v>
      </c>
    </row>
    <row r="53" spans="1:11" ht="12.75" outlineLevel="1">
      <c r="A53" s="4"/>
      <c r="B53" s="60"/>
      <c r="C53" s="1"/>
      <c r="D53" s="2">
        <f>SUBTOTAL(9,D50:D52)</f>
        <v>8828.24</v>
      </c>
      <c r="E53" s="1"/>
      <c r="F53" s="19"/>
      <c r="G53" s="4"/>
      <c r="H53" s="68">
        <f>SUBTOTAL(9,H50:H52)</f>
        <v>0</v>
      </c>
      <c r="I53" s="2">
        <f>SUBTOTAL(9,I50:I52)</f>
        <v>8828.24</v>
      </c>
      <c r="J53" s="1"/>
      <c r="K53" s="63" t="s">
        <v>182</v>
      </c>
    </row>
    <row r="54" spans="1:11" ht="12.75" outlineLevel="2">
      <c r="A54" s="4">
        <v>1</v>
      </c>
      <c r="B54" s="60" t="s">
        <v>1895</v>
      </c>
      <c r="C54" s="1" t="s">
        <v>1516</v>
      </c>
      <c r="D54" s="2">
        <v>5488.25</v>
      </c>
      <c r="E54" s="1" t="s">
        <v>1896</v>
      </c>
      <c r="F54" s="19" t="s">
        <v>1884</v>
      </c>
      <c r="G54" s="4" t="s">
        <v>261</v>
      </c>
      <c r="H54" s="68">
        <v>0</v>
      </c>
      <c r="I54" s="2">
        <f>D54-H54</f>
        <v>5488.25</v>
      </c>
      <c r="J54" s="1" t="s">
        <v>185</v>
      </c>
      <c r="K54" s="1" t="s">
        <v>25</v>
      </c>
    </row>
    <row r="55" spans="1:11" ht="12.75" outlineLevel="2">
      <c r="A55" s="4">
        <v>2</v>
      </c>
      <c r="B55" s="60" t="s">
        <v>1897</v>
      </c>
      <c r="C55" s="1" t="s">
        <v>1831</v>
      </c>
      <c r="D55" s="2">
        <v>189.25</v>
      </c>
      <c r="E55" s="1" t="s">
        <v>1898</v>
      </c>
      <c r="F55" s="19" t="s">
        <v>1780</v>
      </c>
      <c r="G55" s="4" t="s">
        <v>261</v>
      </c>
      <c r="H55" s="68">
        <v>0</v>
      </c>
      <c r="I55" s="2">
        <f>D55-H55</f>
        <v>189.25</v>
      </c>
      <c r="J55" s="1" t="s">
        <v>185</v>
      </c>
      <c r="K55" s="1" t="s">
        <v>25</v>
      </c>
    </row>
    <row r="56" spans="1:11" ht="12.75" outlineLevel="1">
      <c r="A56" s="4"/>
      <c r="B56" s="60"/>
      <c r="C56" s="1"/>
      <c r="D56" s="2">
        <f>SUBTOTAL(9,D54:D55)</f>
        <v>5677.5</v>
      </c>
      <c r="E56" s="1"/>
      <c r="F56" s="19"/>
      <c r="G56" s="4"/>
      <c r="H56" s="68">
        <f>SUBTOTAL(9,H54:H55)</f>
        <v>0</v>
      </c>
      <c r="I56" s="2">
        <f>SUBTOTAL(9,I54:I55)</f>
        <v>5677.5</v>
      </c>
      <c r="J56" s="1"/>
      <c r="K56" s="63" t="s">
        <v>188</v>
      </c>
    </row>
    <row r="57" spans="1:11" ht="12.75" outlineLevel="2">
      <c r="A57" s="4">
        <v>1</v>
      </c>
      <c r="B57" s="60" t="s">
        <v>1899</v>
      </c>
      <c r="C57" s="1" t="s">
        <v>1819</v>
      </c>
      <c r="D57" s="2">
        <v>3566.48</v>
      </c>
      <c r="E57" s="1" t="s">
        <v>1900</v>
      </c>
      <c r="F57" s="19" t="s">
        <v>1861</v>
      </c>
      <c r="G57" s="4" t="s">
        <v>261</v>
      </c>
      <c r="H57" s="68">
        <v>0</v>
      </c>
      <c r="I57" s="2">
        <f>D57-H57</f>
        <v>3566.48</v>
      </c>
      <c r="J57" s="1" t="s">
        <v>1378</v>
      </c>
      <c r="K57" s="1" t="s">
        <v>37</v>
      </c>
    </row>
    <row r="58" spans="1:11" ht="12.75" outlineLevel="1">
      <c r="A58" s="4"/>
      <c r="B58" s="60"/>
      <c r="C58" s="1"/>
      <c r="D58" s="2">
        <f>SUBTOTAL(9,D57:D57)</f>
        <v>3566.48</v>
      </c>
      <c r="E58" s="1"/>
      <c r="F58" s="19"/>
      <c r="G58" s="4"/>
      <c r="H58" s="68">
        <f>SUBTOTAL(9,H57:H57)</f>
        <v>0</v>
      </c>
      <c r="I58" s="2">
        <f>SUBTOTAL(9,I57:I57)</f>
        <v>3566.48</v>
      </c>
      <c r="J58" s="1"/>
      <c r="K58" s="63" t="s">
        <v>1901</v>
      </c>
    </row>
    <row r="59" spans="1:11" ht="12.75" outlineLevel="2">
      <c r="A59" s="4">
        <v>1</v>
      </c>
      <c r="B59" s="60" t="s">
        <v>1902</v>
      </c>
      <c r="C59" s="1" t="s">
        <v>1516</v>
      </c>
      <c r="D59" s="2">
        <v>22488.15</v>
      </c>
      <c r="E59" s="1" t="s">
        <v>1903</v>
      </c>
      <c r="F59" s="19" t="s">
        <v>1884</v>
      </c>
      <c r="G59" s="4" t="s">
        <v>261</v>
      </c>
      <c r="H59" s="68">
        <v>0</v>
      </c>
      <c r="I59" s="2">
        <f>D59-H59</f>
        <v>22488.15</v>
      </c>
      <c r="J59" s="1" t="s">
        <v>192</v>
      </c>
      <c r="K59" s="1" t="s">
        <v>23</v>
      </c>
    </row>
    <row r="60" spans="1:11" ht="12.75" outlineLevel="2">
      <c r="A60" s="4">
        <v>2</v>
      </c>
      <c r="B60" s="60" t="s">
        <v>1904</v>
      </c>
      <c r="C60" s="1" t="s">
        <v>1905</v>
      </c>
      <c r="D60" s="2">
        <v>21278.45</v>
      </c>
      <c r="E60" s="1" t="s">
        <v>1906</v>
      </c>
      <c r="F60" s="19" t="s">
        <v>1876</v>
      </c>
      <c r="G60" s="4" t="s">
        <v>261</v>
      </c>
      <c r="H60" s="68">
        <v>0</v>
      </c>
      <c r="I60" s="2">
        <f>D60-H60</f>
        <v>21278.45</v>
      </c>
      <c r="J60" s="1" t="s">
        <v>192</v>
      </c>
      <c r="K60" s="1" t="s">
        <v>23</v>
      </c>
    </row>
    <row r="61" spans="1:11" ht="12.75" outlineLevel="2">
      <c r="A61" s="4">
        <v>3</v>
      </c>
      <c r="B61" s="60" t="s">
        <v>1907</v>
      </c>
      <c r="C61" s="1" t="s">
        <v>1908</v>
      </c>
      <c r="D61" s="2">
        <v>26812.51</v>
      </c>
      <c r="E61" s="1" t="s">
        <v>1909</v>
      </c>
      <c r="F61" s="19" t="s">
        <v>1908</v>
      </c>
      <c r="G61" s="4" t="s">
        <v>261</v>
      </c>
      <c r="H61" s="68">
        <v>0</v>
      </c>
      <c r="I61" s="2">
        <f>D61-H61</f>
        <v>26812.51</v>
      </c>
      <c r="J61" s="1" t="s">
        <v>192</v>
      </c>
      <c r="K61" s="1" t="s">
        <v>23</v>
      </c>
    </row>
    <row r="62" spans="1:11" ht="12.75" outlineLevel="1">
      <c r="A62" s="4"/>
      <c r="B62" s="60"/>
      <c r="C62" s="1"/>
      <c r="D62" s="2">
        <f>SUBTOTAL(9,D59:D61)</f>
        <v>70579.11</v>
      </c>
      <c r="E62" s="1"/>
      <c r="F62" s="19"/>
      <c r="G62" s="4"/>
      <c r="H62" s="68">
        <f>SUBTOTAL(9,H59:H61)</f>
        <v>0</v>
      </c>
      <c r="I62" s="2">
        <f>SUBTOTAL(9,I59:I61)</f>
        <v>70579.11</v>
      </c>
      <c r="J62" s="1"/>
      <c r="K62" s="63" t="s">
        <v>193</v>
      </c>
    </row>
    <row r="63" spans="1:11" ht="12.75" outlineLevel="2">
      <c r="A63" s="4">
        <v>1</v>
      </c>
      <c r="B63" s="60" t="s">
        <v>1910</v>
      </c>
      <c r="C63" s="1" t="s">
        <v>1831</v>
      </c>
      <c r="D63" s="2">
        <v>2649.5</v>
      </c>
      <c r="E63" s="1" t="s">
        <v>1911</v>
      </c>
      <c r="F63" s="19" t="s">
        <v>1780</v>
      </c>
      <c r="G63" s="4" t="s">
        <v>261</v>
      </c>
      <c r="H63" s="68">
        <v>0</v>
      </c>
      <c r="I63" s="2">
        <f>D63-H63</f>
        <v>2649.5</v>
      </c>
      <c r="J63" s="1" t="s">
        <v>196</v>
      </c>
      <c r="K63" s="1" t="s">
        <v>30</v>
      </c>
    </row>
    <row r="64" spans="1:11" ht="12.75" outlineLevel="1">
      <c r="A64" s="4"/>
      <c r="B64" s="60"/>
      <c r="C64" s="1"/>
      <c r="D64" s="2">
        <f>SUBTOTAL(9,D63:D63)</f>
        <v>2649.5</v>
      </c>
      <c r="E64" s="1"/>
      <c r="F64" s="19"/>
      <c r="G64" s="4"/>
      <c r="H64" s="68">
        <f>SUBTOTAL(9,H63:H63)</f>
        <v>0</v>
      </c>
      <c r="I64" s="2">
        <f>SUBTOTAL(9,I63:I63)</f>
        <v>2649.5</v>
      </c>
      <c r="J64" s="1"/>
      <c r="K64" s="63" t="s">
        <v>201</v>
      </c>
    </row>
    <row r="65" spans="1:11" ht="12.75" outlineLevel="2">
      <c r="A65" s="4">
        <v>1</v>
      </c>
      <c r="B65" s="60" t="s">
        <v>1912</v>
      </c>
      <c r="C65" s="1" t="s">
        <v>1819</v>
      </c>
      <c r="D65" s="2">
        <v>505.04</v>
      </c>
      <c r="E65" s="1" t="s">
        <v>1913</v>
      </c>
      <c r="F65" s="19" t="s">
        <v>1847</v>
      </c>
      <c r="G65" s="4" t="s">
        <v>261</v>
      </c>
      <c r="H65" s="68">
        <v>0</v>
      </c>
      <c r="I65" s="2">
        <f>D65-H65</f>
        <v>505.04</v>
      </c>
      <c r="J65" s="1" t="s">
        <v>204</v>
      </c>
      <c r="K65" s="1" t="s">
        <v>28</v>
      </c>
    </row>
    <row r="66" spans="1:11" ht="12.75" outlineLevel="1">
      <c r="A66" s="4"/>
      <c r="B66" s="60"/>
      <c r="C66" s="1"/>
      <c r="D66" s="2">
        <f>SUBTOTAL(9,D65:D65)</f>
        <v>505.04</v>
      </c>
      <c r="E66" s="1"/>
      <c r="F66" s="19"/>
      <c r="G66" s="4"/>
      <c r="H66" s="68">
        <f>SUBTOTAL(9,H65:H65)</f>
        <v>0</v>
      </c>
      <c r="I66" s="2">
        <f>SUBTOTAL(9,I65:I65)</f>
        <v>505.04</v>
      </c>
      <c r="J66" s="1"/>
      <c r="K66" s="63" t="s">
        <v>207</v>
      </c>
    </row>
    <row r="67" spans="1:11" ht="12.75" outlineLevel="2">
      <c r="A67" s="4">
        <v>1</v>
      </c>
      <c r="B67" s="182" t="s">
        <v>1520</v>
      </c>
      <c r="C67" s="61" t="s">
        <v>1516</v>
      </c>
      <c r="D67" s="183">
        <v>4743.86</v>
      </c>
      <c r="E67" s="61" t="s">
        <v>1521</v>
      </c>
      <c r="F67" s="106" t="s">
        <v>1516</v>
      </c>
      <c r="G67" s="178" t="s">
        <v>1914</v>
      </c>
      <c r="H67" s="184">
        <v>0</v>
      </c>
      <c r="I67" s="183">
        <f aca="true" t="shared" si="2" ref="I67:I89">D67-H67</f>
        <v>4743.86</v>
      </c>
      <c r="J67" s="61" t="s">
        <v>210</v>
      </c>
      <c r="K67" s="61" t="s">
        <v>22</v>
      </c>
    </row>
    <row r="68" spans="1:11" ht="12.75" outlineLevel="2">
      <c r="A68" s="4">
        <v>2</v>
      </c>
      <c r="B68" s="60" t="s">
        <v>1915</v>
      </c>
      <c r="C68" s="1" t="s">
        <v>1516</v>
      </c>
      <c r="D68" s="2">
        <v>7191.5</v>
      </c>
      <c r="E68" s="1" t="s">
        <v>1916</v>
      </c>
      <c r="F68" s="19" t="s">
        <v>1516</v>
      </c>
      <c r="G68" s="4" t="s">
        <v>261</v>
      </c>
      <c r="H68" s="68">
        <v>0</v>
      </c>
      <c r="I68" s="2">
        <f t="shared" si="2"/>
        <v>7191.5</v>
      </c>
      <c r="J68" s="1" t="s">
        <v>210</v>
      </c>
      <c r="K68" s="1" t="s">
        <v>22</v>
      </c>
    </row>
    <row r="69" spans="1:11" ht="12.75" outlineLevel="2">
      <c r="A69" s="4">
        <v>3</v>
      </c>
      <c r="B69" s="60" t="s">
        <v>1917</v>
      </c>
      <c r="C69" s="1" t="s">
        <v>1516</v>
      </c>
      <c r="D69" s="2">
        <v>151.4</v>
      </c>
      <c r="E69" s="1" t="s">
        <v>1918</v>
      </c>
      <c r="F69" s="19" t="s">
        <v>1516</v>
      </c>
      <c r="G69" s="4" t="s">
        <v>261</v>
      </c>
      <c r="H69" s="68">
        <v>0</v>
      </c>
      <c r="I69" s="2">
        <f t="shared" si="2"/>
        <v>151.4</v>
      </c>
      <c r="J69" s="1" t="s">
        <v>210</v>
      </c>
      <c r="K69" s="1" t="s">
        <v>22</v>
      </c>
    </row>
    <row r="70" spans="1:11" ht="12.75" outlineLevel="2">
      <c r="A70" s="4">
        <v>4</v>
      </c>
      <c r="B70" s="60" t="s">
        <v>1919</v>
      </c>
      <c r="C70" s="1" t="s">
        <v>1516</v>
      </c>
      <c r="D70" s="2">
        <v>1088.1</v>
      </c>
      <c r="E70" s="1" t="s">
        <v>1920</v>
      </c>
      <c r="F70" s="19" t="s">
        <v>1516</v>
      </c>
      <c r="G70" s="4" t="s">
        <v>261</v>
      </c>
      <c r="H70" s="68">
        <v>0</v>
      </c>
      <c r="I70" s="2">
        <f t="shared" si="2"/>
        <v>1088.1</v>
      </c>
      <c r="J70" s="1" t="s">
        <v>210</v>
      </c>
      <c r="K70" s="1" t="s">
        <v>22</v>
      </c>
    </row>
    <row r="71" spans="1:11" ht="12.75" outlineLevel="2">
      <c r="A71" s="4">
        <v>5</v>
      </c>
      <c r="B71" s="60" t="s">
        <v>1921</v>
      </c>
      <c r="C71" s="1" t="s">
        <v>1516</v>
      </c>
      <c r="D71" s="2">
        <v>1119.99</v>
      </c>
      <c r="E71" s="1" t="s">
        <v>1922</v>
      </c>
      <c r="F71" s="19" t="s">
        <v>1516</v>
      </c>
      <c r="G71" s="4" t="s">
        <v>261</v>
      </c>
      <c r="H71" s="68">
        <v>0</v>
      </c>
      <c r="I71" s="2">
        <f t="shared" si="2"/>
        <v>1119.99</v>
      </c>
      <c r="J71" s="1" t="s">
        <v>210</v>
      </c>
      <c r="K71" s="1" t="s">
        <v>22</v>
      </c>
    </row>
    <row r="72" spans="1:11" ht="12.75" outlineLevel="2">
      <c r="A72" s="4">
        <v>6</v>
      </c>
      <c r="B72" s="60" t="s">
        <v>1923</v>
      </c>
      <c r="C72" s="1" t="s">
        <v>1516</v>
      </c>
      <c r="D72" s="2">
        <v>13550.91</v>
      </c>
      <c r="E72" s="1" t="s">
        <v>1924</v>
      </c>
      <c r="F72" s="19" t="s">
        <v>1516</v>
      </c>
      <c r="G72" s="4" t="s">
        <v>261</v>
      </c>
      <c r="H72" s="68">
        <v>0</v>
      </c>
      <c r="I72" s="2">
        <f t="shared" si="2"/>
        <v>13550.91</v>
      </c>
      <c r="J72" s="1" t="s">
        <v>210</v>
      </c>
      <c r="K72" s="1" t="s">
        <v>22</v>
      </c>
    </row>
    <row r="73" spans="1:11" ht="12.75" outlineLevel="2">
      <c r="A73" s="4">
        <v>7</v>
      </c>
      <c r="B73" s="60" t="s">
        <v>1925</v>
      </c>
      <c r="C73" s="1" t="s">
        <v>1516</v>
      </c>
      <c r="D73" s="2">
        <v>2470.02</v>
      </c>
      <c r="E73" s="1" t="s">
        <v>1926</v>
      </c>
      <c r="F73" s="19" t="s">
        <v>1831</v>
      </c>
      <c r="G73" s="4" t="s">
        <v>261</v>
      </c>
      <c r="H73" s="68">
        <v>0</v>
      </c>
      <c r="I73" s="2">
        <f t="shared" si="2"/>
        <v>2470.02</v>
      </c>
      <c r="J73" s="1" t="s">
        <v>210</v>
      </c>
      <c r="K73" s="1" t="s">
        <v>22</v>
      </c>
    </row>
    <row r="74" spans="1:11" ht="12.75" outlineLevel="2">
      <c r="A74" s="4">
        <v>8</v>
      </c>
      <c r="B74" s="60" t="s">
        <v>1927</v>
      </c>
      <c r="C74" s="1" t="s">
        <v>1516</v>
      </c>
      <c r="D74" s="2">
        <v>1637.76</v>
      </c>
      <c r="E74" s="1" t="s">
        <v>1928</v>
      </c>
      <c r="F74" s="19" t="s">
        <v>1831</v>
      </c>
      <c r="G74" s="4" t="s">
        <v>261</v>
      </c>
      <c r="H74" s="68">
        <v>0</v>
      </c>
      <c r="I74" s="2">
        <f t="shared" si="2"/>
        <v>1637.76</v>
      </c>
      <c r="J74" s="1" t="s">
        <v>210</v>
      </c>
      <c r="K74" s="1" t="s">
        <v>22</v>
      </c>
    </row>
    <row r="75" spans="1:11" ht="12.75" outlineLevel="2">
      <c r="A75" s="4">
        <v>9</v>
      </c>
      <c r="B75" s="60" t="s">
        <v>1929</v>
      </c>
      <c r="C75" s="1" t="s">
        <v>1516</v>
      </c>
      <c r="D75" s="2">
        <v>10424.59</v>
      </c>
      <c r="E75" s="1" t="s">
        <v>1930</v>
      </c>
      <c r="F75" s="19" t="s">
        <v>1831</v>
      </c>
      <c r="G75" s="4" t="s">
        <v>261</v>
      </c>
      <c r="H75" s="68">
        <v>0</v>
      </c>
      <c r="I75" s="2">
        <f t="shared" si="2"/>
        <v>10424.59</v>
      </c>
      <c r="J75" s="1" t="s">
        <v>210</v>
      </c>
      <c r="K75" s="1" t="s">
        <v>22</v>
      </c>
    </row>
    <row r="76" spans="1:11" ht="12.75" outlineLevel="2">
      <c r="A76" s="4">
        <v>10</v>
      </c>
      <c r="B76" s="60" t="s">
        <v>1931</v>
      </c>
      <c r="C76" s="1" t="s">
        <v>1516</v>
      </c>
      <c r="D76" s="2">
        <v>1471.59</v>
      </c>
      <c r="E76" s="1" t="s">
        <v>1932</v>
      </c>
      <c r="F76" s="19" t="s">
        <v>1831</v>
      </c>
      <c r="G76" s="4" t="s">
        <v>261</v>
      </c>
      <c r="H76" s="68">
        <v>0</v>
      </c>
      <c r="I76" s="2">
        <f t="shared" si="2"/>
        <v>1471.59</v>
      </c>
      <c r="J76" s="1" t="s">
        <v>210</v>
      </c>
      <c r="K76" s="1" t="s">
        <v>22</v>
      </c>
    </row>
    <row r="77" spans="1:11" ht="12.75" outlineLevel="2">
      <c r="A77" s="4">
        <v>11</v>
      </c>
      <c r="B77" s="60" t="s">
        <v>1933</v>
      </c>
      <c r="C77" s="1" t="s">
        <v>1878</v>
      </c>
      <c r="D77" s="2">
        <v>17716.74</v>
      </c>
      <c r="E77" s="1" t="s">
        <v>1934</v>
      </c>
      <c r="F77" s="19" t="s">
        <v>1631</v>
      </c>
      <c r="G77" s="4" t="s">
        <v>261</v>
      </c>
      <c r="H77" s="68">
        <v>0</v>
      </c>
      <c r="I77" s="2">
        <f t="shared" si="2"/>
        <v>17716.74</v>
      </c>
      <c r="J77" s="1" t="s">
        <v>210</v>
      </c>
      <c r="K77" s="1" t="s">
        <v>22</v>
      </c>
    </row>
    <row r="78" spans="1:11" ht="12.75" outlineLevel="2">
      <c r="A78" s="4">
        <v>12</v>
      </c>
      <c r="B78" s="60" t="s">
        <v>1935</v>
      </c>
      <c r="C78" s="1" t="s">
        <v>1878</v>
      </c>
      <c r="D78" s="2">
        <v>4088.25</v>
      </c>
      <c r="E78" s="1" t="s">
        <v>1936</v>
      </c>
      <c r="F78" s="19" t="s">
        <v>1631</v>
      </c>
      <c r="G78" s="4" t="s">
        <v>261</v>
      </c>
      <c r="H78" s="68">
        <v>0</v>
      </c>
      <c r="I78" s="2">
        <f t="shared" si="2"/>
        <v>4088.25</v>
      </c>
      <c r="J78" s="1" t="s">
        <v>210</v>
      </c>
      <c r="K78" s="1" t="s">
        <v>22</v>
      </c>
    </row>
    <row r="79" spans="1:11" ht="12.75" outlineLevel="2">
      <c r="A79" s="4">
        <v>13</v>
      </c>
      <c r="B79" s="60" t="s">
        <v>1937</v>
      </c>
      <c r="C79" s="1" t="s">
        <v>1878</v>
      </c>
      <c r="D79" s="2">
        <v>31458.8</v>
      </c>
      <c r="E79" s="1" t="s">
        <v>1938</v>
      </c>
      <c r="F79" s="19" t="s">
        <v>1631</v>
      </c>
      <c r="G79" s="4" t="s">
        <v>261</v>
      </c>
      <c r="H79" s="68">
        <v>0</v>
      </c>
      <c r="I79" s="2">
        <f t="shared" si="2"/>
        <v>31458.8</v>
      </c>
      <c r="J79" s="1" t="s">
        <v>210</v>
      </c>
      <c r="K79" s="1" t="s">
        <v>22</v>
      </c>
    </row>
    <row r="80" spans="1:11" ht="12.75" outlineLevel="2">
      <c r="A80" s="4">
        <v>14</v>
      </c>
      <c r="B80" s="60" t="s">
        <v>1939</v>
      </c>
      <c r="C80" s="1" t="s">
        <v>1555</v>
      </c>
      <c r="D80" s="2">
        <v>7191.5</v>
      </c>
      <c r="E80" s="1" t="s">
        <v>1940</v>
      </c>
      <c r="F80" s="19" t="s">
        <v>1555</v>
      </c>
      <c r="G80" s="4" t="s">
        <v>261</v>
      </c>
      <c r="H80" s="180">
        <v>151.4</v>
      </c>
      <c r="I80" s="2">
        <f t="shared" si="2"/>
        <v>7040.1</v>
      </c>
      <c r="J80" s="1" t="s">
        <v>210</v>
      </c>
      <c r="K80" s="1" t="s">
        <v>22</v>
      </c>
    </row>
    <row r="81" spans="1:11" ht="12.75" outlineLevel="2">
      <c r="A81" s="4">
        <v>15</v>
      </c>
      <c r="B81" s="60" t="s">
        <v>1941</v>
      </c>
      <c r="C81" s="1" t="s">
        <v>1555</v>
      </c>
      <c r="D81" s="2">
        <v>182.94</v>
      </c>
      <c r="E81" s="1" t="s">
        <v>1942</v>
      </c>
      <c r="F81" s="19" t="s">
        <v>1555</v>
      </c>
      <c r="G81" s="4" t="s">
        <v>261</v>
      </c>
      <c r="H81" s="68">
        <v>0</v>
      </c>
      <c r="I81" s="2">
        <f t="shared" si="2"/>
        <v>182.94</v>
      </c>
      <c r="J81" s="1" t="s">
        <v>210</v>
      </c>
      <c r="K81" s="1" t="s">
        <v>22</v>
      </c>
    </row>
    <row r="82" spans="1:11" ht="12.75" outlineLevel="2">
      <c r="A82" s="4">
        <v>16</v>
      </c>
      <c r="B82" s="60" t="s">
        <v>1943</v>
      </c>
      <c r="C82" s="1" t="s">
        <v>1555</v>
      </c>
      <c r="D82" s="2">
        <v>725.4</v>
      </c>
      <c r="E82" s="1" t="s">
        <v>1944</v>
      </c>
      <c r="F82" s="19" t="s">
        <v>1555</v>
      </c>
      <c r="G82" s="4" t="s">
        <v>261</v>
      </c>
      <c r="H82" s="68">
        <v>0</v>
      </c>
      <c r="I82" s="2">
        <f t="shared" si="2"/>
        <v>725.4</v>
      </c>
      <c r="J82" s="1" t="s">
        <v>210</v>
      </c>
      <c r="K82" s="1" t="s">
        <v>22</v>
      </c>
    </row>
    <row r="83" spans="1:11" ht="12.75" outlineLevel="2">
      <c r="A83" s="4">
        <v>17</v>
      </c>
      <c r="B83" s="60" t="s">
        <v>1945</v>
      </c>
      <c r="C83" s="1" t="s">
        <v>1555</v>
      </c>
      <c r="D83" s="2">
        <v>1228.32</v>
      </c>
      <c r="E83" s="1" t="s">
        <v>1946</v>
      </c>
      <c r="F83" s="19" t="s">
        <v>1555</v>
      </c>
      <c r="G83" s="4" t="s">
        <v>261</v>
      </c>
      <c r="H83" s="68">
        <v>0</v>
      </c>
      <c r="I83" s="2">
        <f t="shared" si="2"/>
        <v>1228.32</v>
      </c>
      <c r="J83" s="1" t="s">
        <v>210</v>
      </c>
      <c r="K83" s="1" t="s">
        <v>22</v>
      </c>
    </row>
    <row r="84" spans="1:11" ht="12.75" outlineLevel="2">
      <c r="A84" s="4">
        <v>18</v>
      </c>
      <c r="B84" s="60" t="s">
        <v>1947</v>
      </c>
      <c r="C84" s="1" t="s">
        <v>1555</v>
      </c>
      <c r="D84" s="2">
        <v>2470.02</v>
      </c>
      <c r="E84" s="1" t="s">
        <v>1948</v>
      </c>
      <c r="F84" s="19" t="s">
        <v>1555</v>
      </c>
      <c r="G84" s="4" t="s">
        <v>261</v>
      </c>
      <c r="H84" s="68">
        <v>0</v>
      </c>
      <c r="I84" s="2">
        <f t="shared" si="2"/>
        <v>2470.02</v>
      </c>
      <c r="J84" s="1" t="s">
        <v>210</v>
      </c>
      <c r="K84" s="1" t="s">
        <v>22</v>
      </c>
    </row>
    <row r="85" spans="1:11" ht="12.75" outlineLevel="2">
      <c r="A85" s="4">
        <v>19</v>
      </c>
      <c r="B85" s="60" t="s">
        <v>1949</v>
      </c>
      <c r="C85" s="1" t="s">
        <v>1555</v>
      </c>
      <c r="D85" s="2">
        <v>4759.04</v>
      </c>
      <c r="E85" s="1" t="s">
        <v>1950</v>
      </c>
      <c r="F85" s="19" t="s">
        <v>1555</v>
      </c>
      <c r="G85" s="4" t="s">
        <v>261</v>
      </c>
      <c r="H85" s="68">
        <v>0</v>
      </c>
      <c r="I85" s="2">
        <f t="shared" si="2"/>
        <v>4759.04</v>
      </c>
      <c r="J85" s="1" t="s">
        <v>210</v>
      </c>
      <c r="K85" s="1" t="s">
        <v>22</v>
      </c>
    </row>
    <row r="86" spans="1:11" ht="12.75" outlineLevel="2">
      <c r="A86" s="4">
        <v>20</v>
      </c>
      <c r="B86" s="60" t="s">
        <v>1951</v>
      </c>
      <c r="C86" s="1" t="s">
        <v>1555</v>
      </c>
      <c r="D86" s="2">
        <v>2470.02</v>
      </c>
      <c r="E86" s="1" t="s">
        <v>1952</v>
      </c>
      <c r="F86" s="19" t="s">
        <v>1555</v>
      </c>
      <c r="G86" s="4" t="s">
        <v>261</v>
      </c>
      <c r="H86" s="68">
        <v>0</v>
      </c>
      <c r="I86" s="2">
        <f t="shared" si="2"/>
        <v>2470.02</v>
      </c>
      <c r="J86" s="1" t="s">
        <v>210</v>
      </c>
      <c r="K86" s="1" t="s">
        <v>22</v>
      </c>
    </row>
    <row r="87" spans="1:16" ht="12.75" outlineLevel="2">
      <c r="A87" s="4">
        <v>21</v>
      </c>
      <c r="B87" s="60" t="s">
        <v>1953</v>
      </c>
      <c r="C87" s="1" t="s">
        <v>1555</v>
      </c>
      <c r="D87" s="2">
        <v>2470.02</v>
      </c>
      <c r="E87" s="1" t="s">
        <v>1954</v>
      </c>
      <c r="F87" s="19" t="s">
        <v>1555</v>
      </c>
      <c r="G87" s="4" t="s">
        <v>261</v>
      </c>
      <c r="H87" s="68">
        <v>0</v>
      </c>
      <c r="I87" s="2">
        <f t="shared" si="2"/>
        <v>2470.02</v>
      </c>
      <c r="J87" s="1" t="s">
        <v>210</v>
      </c>
      <c r="K87" s="1" t="s">
        <v>22</v>
      </c>
      <c r="P87">
        <v>27</v>
      </c>
    </row>
    <row r="88" spans="1:11" s="42" customFormat="1" ht="12.75" outlineLevel="2">
      <c r="A88" s="22">
        <v>22</v>
      </c>
      <c r="B88" s="86" t="s">
        <v>1955</v>
      </c>
      <c r="C88" s="82" t="s">
        <v>1555</v>
      </c>
      <c r="D88" s="22">
        <v>27899.55</v>
      </c>
      <c r="E88" s="82" t="s">
        <v>1956</v>
      </c>
      <c r="F88" s="85" t="s">
        <v>1555</v>
      </c>
      <c r="G88" s="22" t="s">
        <v>261</v>
      </c>
      <c r="H88" s="181">
        <v>0</v>
      </c>
      <c r="I88" s="83">
        <f t="shared" si="2"/>
        <v>27899.55</v>
      </c>
      <c r="J88" s="82" t="s">
        <v>210</v>
      </c>
      <c r="K88" s="82" t="s">
        <v>22</v>
      </c>
    </row>
    <row r="89" spans="1:11" ht="12.75" outlineLevel="2">
      <c r="A89" s="178">
        <v>23</v>
      </c>
      <c r="B89" s="185">
        <v>3000307</v>
      </c>
      <c r="C89" s="61" t="s">
        <v>1555</v>
      </c>
      <c r="D89" s="178">
        <v>412.58</v>
      </c>
      <c r="E89" s="61" t="s">
        <v>1956</v>
      </c>
      <c r="F89" s="106" t="s">
        <v>1555</v>
      </c>
      <c r="G89" s="178" t="s">
        <v>261</v>
      </c>
      <c r="H89" s="184">
        <v>0</v>
      </c>
      <c r="I89" s="183">
        <f t="shared" si="2"/>
        <v>412.58</v>
      </c>
      <c r="J89" s="61" t="s">
        <v>210</v>
      </c>
      <c r="K89" s="61" t="s">
        <v>22</v>
      </c>
    </row>
    <row r="90" spans="1:11" s="42" customFormat="1" ht="12.75" outlineLevel="1">
      <c r="A90" s="22"/>
      <c r="B90" s="86"/>
      <c r="C90" s="82"/>
      <c r="D90" s="83">
        <f>SUBTOTAL(9,D67:D89)</f>
        <v>146922.9</v>
      </c>
      <c r="E90" s="82"/>
      <c r="F90" s="85"/>
      <c r="G90" s="22"/>
      <c r="H90" s="181">
        <f>SUBTOTAL(9,H67:H89)</f>
        <v>151.4</v>
      </c>
      <c r="I90" s="83">
        <f>SUBTOTAL(9,I67:I89)</f>
        <v>146771.5</v>
      </c>
      <c r="J90" s="82"/>
      <c r="K90" s="117" t="s">
        <v>233</v>
      </c>
    </row>
    <row r="91" spans="1:11" ht="12.75" outlineLevel="2">
      <c r="A91" s="4">
        <v>1</v>
      </c>
      <c r="B91" s="60" t="s">
        <v>1957</v>
      </c>
      <c r="C91" s="1" t="s">
        <v>1516</v>
      </c>
      <c r="D91" s="2">
        <v>1014.8</v>
      </c>
      <c r="E91" s="1" t="s">
        <v>1958</v>
      </c>
      <c r="F91" s="19" t="s">
        <v>1831</v>
      </c>
      <c r="G91" s="4" t="s">
        <v>261</v>
      </c>
      <c r="H91" s="68">
        <v>0</v>
      </c>
      <c r="I91" s="2">
        <f>D91-H91</f>
        <v>1014.8</v>
      </c>
      <c r="J91" s="1" t="s">
        <v>315</v>
      </c>
      <c r="K91" s="1" t="s">
        <v>20</v>
      </c>
    </row>
    <row r="92" spans="1:11" ht="12.75" outlineLevel="1">
      <c r="A92" s="4"/>
      <c r="B92" s="60"/>
      <c r="C92" s="1"/>
      <c r="D92" s="2">
        <f>SUBTOTAL(9,D91:D91)</f>
        <v>1014.8</v>
      </c>
      <c r="E92" s="1"/>
      <c r="F92" s="19"/>
      <c r="G92" s="4"/>
      <c r="H92" s="68">
        <f>SUBTOTAL(9,H91:H91)</f>
        <v>0</v>
      </c>
      <c r="I92" s="2">
        <f>SUBTOTAL(9,I91:I91)</f>
        <v>1014.8</v>
      </c>
      <c r="J92" s="1"/>
      <c r="K92" s="63" t="s">
        <v>316</v>
      </c>
    </row>
    <row r="93" spans="1:11" ht="12.75" outlineLevel="2">
      <c r="A93" s="4">
        <v>1</v>
      </c>
      <c r="B93" s="60" t="s">
        <v>1959</v>
      </c>
      <c r="C93" s="1" t="s">
        <v>1555</v>
      </c>
      <c r="D93" s="2">
        <v>450.48</v>
      </c>
      <c r="E93" s="1" t="s">
        <v>1960</v>
      </c>
      <c r="F93" s="19" t="s">
        <v>1555</v>
      </c>
      <c r="G93" s="4" t="s">
        <v>261</v>
      </c>
      <c r="H93" s="68">
        <v>0</v>
      </c>
      <c r="I93" s="2">
        <f>D93-H93</f>
        <v>450.48</v>
      </c>
      <c r="J93" s="1" t="s">
        <v>1961</v>
      </c>
      <c r="K93" s="1" t="s">
        <v>1814</v>
      </c>
    </row>
    <row r="94" spans="1:11" ht="12.75" outlineLevel="1">
      <c r="A94" s="4"/>
      <c r="B94" s="60"/>
      <c r="C94" s="1"/>
      <c r="D94" s="2">
        <f>SUBTOTAL(9,D93:D93)</f>
        <v>450.48</v>
      </c>
      <c r="E94" s="1"/>
      <c r="F94" s="19"/>
      <c r="G94" s="4"/>
      <c r="H94" s="68">
        <f>SUBTOTAL(9,H93:H93)</f>
        <v>0</v>
      </c>
      <c r="I94" s="2">
        <f>SUBTOTAL(9,I93:I93)</f>
        <v>450.48</v>
      </c>
      <c r="J94" s="1"/>
      <c r="K94" s="63" t="s">
        <v>1962</v>
      </c>
    </row>
    <row r="95" spans="1:11" ht="12.75" outlineLevel="2">
      <c r="A95" s="9">
        <v>1</v>
      </c>
      <c r="B95" s="64" t="s">
        <v>1963</v>
      </c>
      <c r="C95" s="10" t="s">
        <v>1831</v>
      </c>
      <c r="D95" s="11">
        <v>7786.16</v>
      </c>
      <c r="E95" s="10" t="s">
        <v>1964</v>
      </c>
      <c r="F95" s="15" t="s">
        <v>1780</v>
      </c>
      <c r="G95" s="9" t="s">
        <v>261</v>
      </c>
      <c r="H95" s="75">
        <v>0</v>
      </c>
      <c r="I95" s="11">
        <f>D95-H95</f>
        <v>7786.16</v>
      </c>
      <c r="J95" s="10" t="s">
        <v>236</v>
      </c>
      <c r="K95" s="10" t="s">
        <v>26</v>
      </c>
    </row>
    <row r="96" spans="1:11" ht="12.75" outlineLevel="1">
      <c r="A96" s="4"/>
      <c r="B96" s="4"/>
      <c r="C96" s="4"/>
      <c r="D96" s="14">
        <f>SUBTOTAL(9,D95:D95)</f>
        <v>7786.16</v>
      </c>
      <c r="E96" s="4"/>
      <c r="F96" s="4"/>
      <c r="G96" s="4"/>
      <c r="H96" s="14">
        <f>SUBTOTAL(9,H95:H95)</f>
        <v>0</v>
      </c>
      <c r="I96" s="14">
        <f>SUBTOTAL(9,I95:I95)</f>
        <v>7786.16</v>
      </c>
      <c r="J96" s="4"/>
      <c r="K96" s="27" t="s">
        <v>237</v>
      </c>
    </row>
    <row r="97" spans="1:11" ht="12.75">
      <c r="A97" s="4"/>
      <c r="B97" s="4"/>
      <c r="C97" s="4"/>
      <c r="D97" s="14">
        <f>SUBTOTAL(9,D11:D95)</f>
        <v>400862.3600000001</v>
      </c>
      <c r="E97" s="4"/>
      <c r="F97" s="4"/>
      <c r="G97" s="4"/>
      <c r="H97" s="14">
        <f>SUBTOTAL(9,H11:H95)</f>
        <v>233.41000000000003</v>
      </c>
      <c r="I97" s="14">
        <f>SUBTOTAL(9,I11:I95)</f>
        <v>400628.9500000001</v>
      </c>
      <c r="J97" s="4"/>
      <c r="K97" s="27" t="s">
        <v>254</v>
      </c>
    </row>
    <row r="99" ht="12.75">
      <c r="I99" s="116"/>
    </row>
    <row r="101" spans="2:11" ht="12.75">
      <c r="B101" s="7" t="s">
        <v>1541</v>
      </c>
      <c r="C101" s="49"/>
      <c r="D101" s="50"/>
      <c r="E101" s="51"/>
      <c r="F101" s="7"/>
      <c r="G101" s="49"/>
      <c r="H101" t="s">
        <v>1542</v>
      </c>
      <c r="I101" s="52"/>
      <c r="J101" s="52"/>
      <c r="K101" s="7" t="s">
        <v>1543</v>
      </c>
    </row>
    <row r="102" spans="2:11" ht="12.75">
      <c r="B102" s="7" t="s">
        <v>1544</v>
      </c>
      <c r="C102" s="7"/>
      <c r="D102" s="50"/>
      <c r="E102" s="51"/>
      <c r="F102" s="7"/>
      <c r="G102" s="49"/>
      <c r="H102" t="s">
        <v>1545</v>
      </c>
      <c r="I102" s="52"/>
      <c r="J102" s="52"/>
      <c r="K102" s="7" t="s">
        <v>1546</v>
      </c>
    </row>
    <row r="108" spans="2:3" ht="12.75">
      <c r="B108" s="4" t="s">
        <v>1965</v>
      </c>
      <c r="C108" s="4">
        <v>4743.86</v>
      </c>
    </row>
    <row r="109" spans="2:3" ht="12.75">
      <c r="B109" s="4" t="s">
        <v>1966</v>
      </c>
      <c r="C109" s="4">
        <v>319.88</v>
      </c>
    </row>
    <row r="110" spans="2:3" ht="12.75">
      <c r="B110" s="4" t="s">
        <v>1967</v>
      </c>
      <c r="C110" s="4">
        <v>394936.3</v>
      </c>
    </row>
    <row r="111" spans="2:3" ht="12.75">
      <c r="B111" s="4" t="s">
        <v>1968</v>
      </c>
      <c r="C111" s="4">
        <v>-628.91</v>
      </c>
    </row>
    <row r="112" spans="2:3" ht="12.75">
      <c r="B112" s="4" t="s">
        <v>1969</v>
      </c>
      <c r="C112" s="4">
        <v>845.24</v>
      </c>
    </row>
    <row r="113" spans="2:3" ht="12.75">
      <c r="B113" s="4" t="s">
        <v>1970</v>
      </c>
      <c r="C113" s="4">
        <v>412.58</v>
      </c>
    </row>
    <row r="114" spans="2:3" ht="12.75">
      <c r="B114" s="4" t="s">
        <v>34</v>
      </c>
      <c r="C114" s="4">
        <f>SUM(C108:C113)</f>
        <v>400628.95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7"/>
  <sheetViews>
    <sheetView zoomScalePageLayoutView="0" workbookViewId="0" topLeftCell="A1">
      <selection activeCell="P9" sqref="P9"/>
    </sheetView>
  </sheetViews>
  <sheetFormatPr defaultColWidth="9.140625" defaultRowHeight="12.75" outlineLevelRow="2"/>
  <cols>
    <col min="1" max="1" width="2.7109375" style="0" customWidth="1"/>
    <col min="2" max="2" width="15.7109375" style="0" customWidth="1"/>
    <col min="4" max="4" width="10.421875" style="0" customWidth="1"/>
    <col min="5" max="5" width="7.28125" style="173" customWidth="1"/>
    <col min="9" max="9" width="11.57421875" style="0" customWidth="1"/>
    <col min="11" max="11" width="24.7109375" style="0" customWidth="1"/>
    <col min="12" max="12" width="10.7109375" style="0" customWidth="1"/>
  </cols>
  <sheetData>
    <row r="1" spans="9:10" ht="12.75">
      <c r="I1" s="4" t="s">
        <v>1547</v>
      </c>
      <c r="J1" s="4">
        <v>3874.21</v>
      </c>
    </row>
    <row r="2" spans="2:10" ht="12.75">
      <c r="B2" s="33" t="s">
        <v>48</v>
      </c>
      <c r="C2" s="33"/>
      <c r="I2" s="4" t="s">
        <v>1548</v>
      </c>
      <c r="J2" s="4">
        <v>403534.32</v>
      </c>
    </row>
    <row r="3" spans="2:10" ht="12.75">
      <c r="B3" s="33" t="s">
        <v>1549</v>
      </c>
      <c r="C3" s="33"/>
      <c r="I3" s="4" t="s">
        <v>1550</v>
      </c>
      <c r="J3" s="4">
        <v>160798.53</v>
      </c>
    </row>
    <row r="4" spans="2:10" ht="12.75">
      <c r="B4" s="33"/>
      <c r="C4" s="33"/>
      <c r="I4" s="4" t="s">
        <v>1551</v>
      </c>
      <c r="J4" s="4">
        <v>1106.56</v>
      </c>
    </row>
    <row r="5" spans="2:10" ht="12.75">
      <c r="B5" s="33"/>
      <c r="C5" s="33"/>
      <c r="J5">
        <f>SUM(J1:J4)</f>
        <v>569313.6200000001</v>
      </c>
    </row>
    <row r="6" ht="12.75">
      <c r="I6" s="3" t="s">
        <v>50</v>
      </c>
    </row>
    <row r="7" ht="12.75">
      <c r="F7" s="7" t="s">
        <v>1552</v>
      </c>
    </row>
    <row r="9" spans="1:11" ht="51">
      <c r="A9" s="53" t="s">
        <v>52</v>
      </c>
      <c r="B9" s="55" t="s">
        <v>53</v>
      </c>
      <c r="C9" s="55" t="s">
        <v>54</v>
      </c>
      <c r="D9" s="56" t="s">
        <v>55</v>
      </c>
      <c r="E9" s="174" t="s">
        <v>56</v>
      </c>
      <c r="F9" s="55" t="s">
        <v>57</v>
      </c>
      <c r="G9" s="58" t="s">
        <v>58</v>
      </c>
      <c r="H9" s="56" t="s">
        <v>59</v>
      </c>
      <c r="I9" s="56" t="s">
        <v>1553</v>
      </c>
      <c r="J9" s="55" t="s">
        <v>61</v>
      </c>
      <c r="K9" s="58" t="s">
        <v>62</v>
      </c>
    </row>
    <row r="10" spans="1:11" s="173" customFormat="1" ht="12.75" outlineLevel="2">
      <c r="A10" s="4">
        <v>1</v>
      </c>
      <c r="B10" s="22" t="s">
        <v>1554</v>
      </c>
      <c r="C10" s="22" t="s">
        <v>1555</v>
      </c>
      <c r="D10" s="26">
        <v>1783.24</v>
      </c>
      <c r="E10" s="5" t="s">
        <v>1556</v>
      </c>
      <c r="F10" s="22" t="s">
        <v>1557</v>
      </c>
      <c r="G10" s="4" t="s">
        <v>261</v>
      </c>
      <c r="H10" s="14">
        <v>0</v>
      </c>
      <c r="I10" s="26">
        <f>D10-H10</f>
        <v>1783.24</v>
      </c>
      <c r="J10" s="4" t="s">
        <v>1171</v>
      </c>
      <c r="K10" s="4" t="s">
        <v>35</v>
      </c>
    </row>
    <row r="11" spans="1:11" ht="12.75" outlineLevel="2">
      <c r="A11" s="4">
        <v>2</v>
      </c>
      <c r="B11" s="22" t="s">
        <v>1558</v>
      </c>
      <c r="C11" s="22" t="s">
        <v>1559</v>
      </c>
      <c r="D11" s="26">
        <v>3071.97</v>
      </c>
      <c r="E11" s="5" t="s">
        <v>1560</v>
      </c>
      <c r="F11" s="22" t="s">
        <v>1561</v>
      </c>
      <c r="G11" s="4" t="s">
        <v>261</v>
      </c>
      <c r="H11" s="14">
        <v>0</v>
      </c>
      <c r="I11" s="21">
        <f>D11-H11</f>
        <v>3071.97</v>
      </c>
      <c r="J11" s="4" t="s">
        <v>1171</v>
      </c>
      <c r="K11" s="4" t="s">
        <v>35</v>
      </c>
    </row>
    <row r="12" spans="1:11" ht="12.75" outlineLevel="2">
      <c r="A12" s="4">
        <v>3</v>
      </c>
      <c r="B12" s="22" t="s">
        <v>1562</v>
      </c>
      <c r="C12" s="22" t="s">
        <v>1563</v>
      </c>
      <c r="D12" s="26">
        <v>3566.48</v>
      </c>
      <c r="E12" s="5" t="s">
        <v>1564</v>
      </c>
      <c r="F12" s="22" t="s">
        <v>1565</v>
      </c>
      <c r="G12" s="5" t="s">
        <v>261</v>
      </c>
      <c r="H12" s="14">
        <v>0</v>
      </c>
      <c r="I12" s="26">
        <f>D12-H12</f>
        <v>3566.48</v>
      </c>
      <c r="J12" s="4" t="s">
        <v>1171</v>
      </c>
      <c r="K12" s="4" t="s">
        <v>35</v>
      </c>
    </row>
    <row r="13" spans="1:11" ht="12.75" outlineLevel="1">
      <c r="A13" s="4"/>
      <c r="B13" s="22"/>
      <c r="C13" s="22"/>
      <c r="D13" s="26">
        <f>SUBTOTAL(9,D10:D12)</f>
        <v>8421.69</v>
      </c>
      <c r="E13" s="5"/>
      <c r="F13" s="22"/>
      <c r="G13" s="5"/>
      <c r="H13" s="14">
        <f>SUBTOTAL(9,H10:H12)</f>
        <v>0</v>
      </c>
      <c r="I13" s="26">
        <f>SUBTOTAL(9,I10:I12)</f>
        <v>8421.69</v>
      </c>
      <c r="J13" s="73" t="s">
        <v>1566</v>
      </c>
      <c r="K13" s="4"/>
    </row>
    <row r="14" spans="1:11" ht="12.75" outlineLevel="2">
      <c r="A14" s="4">
        <v>1</v>
      </c>
      <c r="B14" s="22" t="s">
        <v>1567</v>
      </c>
      <c r="C14" s="22" t="s">
        <v>1555</v>
      </c>
      <c r="D14" s="26">
        <v>157.71</v>
      </c>
      <c r="E14" s="5" t="s">
        <v>1568</v>
      </c>
      <c r="F14" s="22" t="s">
        <v>1569</v>
      </c>
      <c r="G14" s="4" t="s">
        <v>261</v>
      </c>
      <c r="H14" s="14">
        <v>0</v>
      </c>
      <c r="I14" s="26">
        <f aca="true" t="shared" si="0" ref="I14:I32">D14-H14</f>
        <v>157.71</v>
      </c>
      <c r="J14" s="4" t="s">
        <v>72</v>
      </c>
      <c r="K14" s="4" t="s">
        <v>39</v>
      </c>
    </row>
    <row r="15" spans="1:11" ht="12.75" outlineLevel="2">
      <c r="A15" s="4">
        <v>2</v>
      </c>
      <c r="B15" s="22" t="s">
        <v>1570</v>
      </c>
      <c r="C15" s="22" t="s">
        <v>1555</v>
      </c>
      <c r="D15" s="26">
        <v>182.94</v>
      </c>
      <c r="E15" s="5" t="s">
        <v>1571</v>
      </c>
      <c r="F15" s="22" t="s">
        <v>1569</v>
      </c>
      <c r="G15" s="4" t="s">
        <v>261</v>
      </c>
      <c r="H15" s="14">
        <v>0</v>
      </c>
      <c r="I15" s="26">
        <f t="shared" si="0"/>
        <v>182.94</v>
      </c>
      <c r="J15" s="4" t="s">
        <v>72</v>
      </c>
      <c r="K15" s="4" t="s">
        <v>39</v>
      </c>
    </row>
    <row r="16" spans="1:11" ht="12.75" outlineLevel="2">
      <c r="A16" s="4">
        <v>3</v>
      </c>
      <c r="B16" s="22" t="s">
        <v>1572</v>
      </c>
      <c r="C16" s="22" t="s">
        <v>1555</v>
      </c>
      <c r="D16" s="26">
        <v>176.63</v>
      </c>
      <c r="E16" s="5" t="s">
        <v>1573</v>
      </c>
      <c r="F16" s="22" t="s">
        <v>1569</v>
      </c>
      <c r="G16" s="4" t="s">
        <v>261</v>
      </c>
      <c r="H16" s="14">
        <v>0</v>
      </c>
      <c r="I16" s="26">
        <f t="shared" si="0"/>
        <v>176.63</v>
      </c>
      <c r="J16" s="4" t="s">
        <v>72</v>
      </c>
      <c r="K16" s="4" t="s">
        <v>39</v>
      </c>
    </row>
    <row r="17" spans="1:11" ht="12.75" outlineLevel="2">
      <c r="A17" s="4">
        <v>4</v>
      </c>
      <c r="B17" s="22" t="s">
        <v>1574</v>
      </c>
      <c r="C17" s="22" t="s">
        <v>1555</v>
      </c>
      <c r="D17" s="26">
        <v>132.47</v>
      </c>
      <c r="E17" s="5" t="s">
        <v>1575</v>
      </c>
      <c r="F17" s="22" t="s">
        <v>1569</v>
      </c>
      <c r="G17" s="4" t="s">
        <v>261</v>
      </c>
      <c r="H17" s="14">
        <v>0</v>
      </c>
      <c r="I17" s="26">
        <f t="shared" si="0"/>
        <v>132.47</v>
      </c>
      <c r="J17" s="4" t="s">
        <v>72</v>
      </c>
      <c r="K17" s="4" t="s">
        <v>39</v>
      </c>
    </row>
    <row r="18" spans="1:11" ht="12.75" outlineLevel="2">
      <c r="A18" s="4">
        <v>5</v>
      </c>
      <c r="B18" s="22" t="s">
        <v>1576</v>
      </c>
      <c r="C18" s="22" t="s">
        <v>1555</v>
      </c>
      <c r="D18" s="26">
        <v>164.02</v>
      </c>
      <c r="E18" s="5" t="s">
        <v>1577</v>
      </c>
      <c r="F18" s="22" t="s">
        <v>1569</v>
      </c>
      <c r="G18" s="4" t="s">
        <v>261</v>
      </c>
      <c r="H18" s="14">
        <v>0</v>
      </c>
      <c r="I18" s="26">
        <f t="shared" si="0"/>
        <v>164.02</v>
      </c>
      <c r="J18" s="4" t="s">
        <v>72</v>
      </c>
      <c r="K18" s="4" t="s">
        <v>39</v>
      </c>
    </row>
    <row r="19" spans="1:11" ht="12.75" outlineLevel="2">
      <c r="A19" s="4">
        <v>6</v>
      </c>
      <c r="B19" s="22" t="s">
        <v>1578</v>
      </c>
      <c r="C19" s="22" t="s">
        <v>1555</v>
      </c>
      <c r="D19" s="26">
        <v>15140</v>
      </c>
      <c r="E19" s="5" t="s">
        <v>1579</v>
      </c>
      <c r="F19" s="22" t="s">
        <v>1569</v>
      </c>
      <c r="G19" s="4" t="s">
        <v>261</v>
      </c>
      <c r="H19" s="175">
        <v>536.21</v>
      </c>
      <c r="I19" s="26">
        <f t="shared" si="0"/>
        <v>14603.79</v>
      </c>
      <c r="J19" s="4" t="s">
        <v>72</v>
      </c>
      <c r="K19" s="4" t="s">
        <v>39</v>
      </c>
    </row>
    <row r="20" spans="1:11" ht="12.75" outlineLevel="2">
      <c r="A20" s="4">
        <v>7</v>
      </c>
      <c r="B20" s="22" t="s">
        <v>1580</v>
      </c>
      <c r="C20" s="22" t="s">
        <v>1559</v>
      </c>
      <c r="D20" s="26">
        <v>145.09</v>
      </c>
      <c r="E20" s="5" t="s">
        <v>1404</v>
      </c>
      <c r="F20" s="22" t="s">
        <v>1581</v>
      </c>
      <c r="G20" s="4" t="s">
        <v>261</v>
      </c>
      <c r="H20" s="14">
        <v>0</v>
      </c>
      <c r="I20" s="26">
        <f t="shared" si="0"/>
        <v>145.09</v>
      </c>
      <c r="J20" s="4" t="s">
        <v>72</v>
      </c>
      <c r="K20" s="4" t="s">
        <v>39</v>
      </c>
    </row>
    <row r="21" spans="1:11" ht="12.75" outlineLevel="2">
      <c r="A21" s="4">
        <v>8</v>
      </c>
      <c r="B21" s="22" t="s">
        <v>1582</v>
      </c>
      <c r="C21" s="22" t="s">
        <v>1559</v>
      </c>
      <c r="D21" s="26">
        <v>176.63</v>
      </c>
      <c r="E21" s="5" t="s">
        <v>1406</v>
      </c>
      <c r="F21" s="22" t="s">
        <v>1581</v>
      </c>
      <c r="G21" s="4" t="s">
        <v>261</v>
      </c>
      <c r="H21" s="14">
        <v>0</v>
      </c>
      <c r="I21" s="26">
        <f t="shared" si="0"/>
        <v>176.63</v>
      </c>
      <c r="J21" s="4" t="s">
        <v>72</v>
      </c>
      <c r="K21" s="4" t="s">
        <v>39</v>
      </c>
    </row>
    <row r="22" spans="1:11" ht="12.75" outlineLevel="2">
      <c r="A22" s="4">
        <v>9</v>
      </c>
      <c r="B22" s="22" t="s">
        <v>1583</v>
      </c>
      <c r="C22" s="22" t="s">
        <v>1559</v>
      </c>
      <c r="D22" s="26">
        <v>157.71</v>
      </c>
      <c r="E22" s="5" t="s">
        <v>1408</v>
      </c>
      <c r="F22" s="22" t="s">
        <v>1581</v>
      </c>
      <c r="G22" s="4" t="s">
        <v>261</v>
      </c>
      <c r="H22" s="14">
        <v>0</v>
      </c>
      <c r="I22" s="26">
        <f t="shared" si="0"/>
        <v>157.71</v>
      </c>
      <c r="J22" s="4" t="s">
        <v>72</v>
      </c>
      <c r="K22" s="4" t="s">
        <v>39</v>
      </c>
    </row>
    <row r="23" spans="1:11" ht="12.75" outlineLevel="2">
      <c r="A23" s="4">
        <v>10</v>
      </c>
      <c r="B23" s="22" t="s">
        <v>1584</v>
      </c>
      <c r="C23" s="22" t="s">
        <v>1559</v>
      </c>
      <c r="D23" s="26">
        <v>182.94</v>
      </c>
      <c r="E23" s="5" t="s">
        <v>1410</v>
      </c>
      <c r="F23" s="22" t="s">
        <v>1581</v>
      </c>
      <c r="G23" s="4" t="s">
        <v>261</v>
      </c>
      <c r="H23" s="14">
        <v>0</v>
      </c>
      <c r="I23" s="26">
        <f t="shared" si="0"/>
        <v>182.94</v>
      </c>
      <c r="J23" s="4" t="s">
        <v>72</v>
      </c>
      <c r="K23" s="4" t="s">
        <v>39</v>
      </c>
    </row>
    <row r="24" spans="1:11" ht="12.75" outlineLevel="2">
      <c r="A24" s="4">
        <v>11</v>
      </c>
      <c r="B24" s="22" t="s">
        <v>1585</v>
      </c>
      <c r="C24" s="22" t="s">
        <v>1559</v>
      </c>
      <c r="D24" s="26">
        <v>132.47</v>
      </c>
      <c r="E24" s="5" t="s">
        <v>1412</v>
      </c>
      <c r="F24" s="22" t="s">
        <v>1581</v>
      </c>
      <c r="G24" s="4" t="s">
        <v>261</v>
      </c>
      <c r="H24" s="14">
        <v>0</v>
      </c>
      <c r="I24" s="26">
        <f t="shared" si="0"/>
        <v>132.47</v>
      </c>
      <c r="J24" s="4" t="s">
        <v>72</v>
      </c>
      <c r="K24" s="4" t="s">
        <v>39</v>
      </c>
    </row>
    <row r="25" spans="1:11" ht="12.75" outlineLevel="2">
      <c r="A25" s="4">
        <v>12</v>
      </c>
      <c r="B25" s="22" t="s">
        <v>1586</v>
      </c>
      <c r="C25" s="22" t="s">
        <v>1559</v>
      </c>
      <c r="D25" s="26">
        <v>100.93</v>
      </c>
      <c r="E25" s="5" t="s">
        <v>1414</v>
      </c>
      <c r="F25" s="22" t="s">
        <v>1581</v>
      </c>
      <c r="G25" s="4" t="s">
        <v>261</v>
      </c>
      <c r="H25" s="14">
        <v>0</v>
      </c>
      <c r="I25" s="26">
        <f t="shared" si="0"/>
        <v>100.93</v>
      </c>
      <c r="J25" s="4" t="s">
        <v>72</v>
      </c>
      <c r="K25" s="4" t="s">
        <v>39</v>
      </c>
    </row>
    <row r="26" spans="1:11" ht="12.75" outlineLevel="2">
      <c r="A26" s="4">
        <v>13</v>
      </c>
      <c r="B26" s="22" t="s">
        <v>1587</v>
      </c>
      <c r="C26" s="22" t="s">
        <v>1559</v>
      </c>
      <c r="D26" s="26">
        <v>6.31</v>
      </c>
      <c r="E26" s="5" t="s">
        <v>1416</v>
      </c>
      <c r="F26" s="22" t="s">
        <v>1581</v>
      </c>
      <c r="G26" s="4" t="s">
        <v>261</v>
      </c>
      <c r="H26" s="14">
        <v>0</v>
      </c>
      <c r="I26" s="26">
        <f t="shared" si="0"/>
        <v>6.31</v>
      </c>
      <c r="J26" s="4" t="s">
        <v>72</v>
      </c>
      <c r="K26" s="4" t="s">
        <v>39</v>
      </c>
    </row>
    <row r="27" spans="1:11" ht="12.75" outlineLevel="2">
      <c r="A27" s="4">
        <v>14</v>
      </c>
      <c r="B27" s="22" t="s">
        <v>1588</v>
      </c>
      <c r="C27" s="22" t="s">
        <v>1559</v>
      </c>
      <c r="D27" s="26">
        <v>56.77</v>
      </c>
      <c r="E27" s="5" t="s">
        <v>1418</v>
      </c>
      <c r="F27" s="22" t="s">
        <v>1581</v>
      </c>
      <c r="G27" s="4" t="s">
        <v>261</v>
      </c>
      <c r="H27" s="14">
        <v>0</v>
      </c>
      <c r="I27" s="26">
        <f t="shared" si="0"/>
        <v>56.77</v>
      </c>
      <c r="J27" s="4" t="s">
        <v>72</v>
      </c>
      <c r="K27" s="4" t="s">
        <v>39</v>
      </c>
    </row>
    <row r="28" spans="1:11" ht="12.75" outlineLevel="2">
      <c r="A28" s="4">
        <v>15</v>
      </c>
      <c r="B28" s="22" t="s">
        <v>1589</v>
      </c>
      <c r="C28" s="22" t="s">
        <v>1559</v>
      </c>
      <c r="D28" s="26">
        <v>151.4</v>
      </c>
      <c r="E28" s="5" t="s">
        <v>1420</v>
      </c>
      <c r="F28" s="22" t="s">
        <v>1581</v>
      </c>
      <c r="G28" s="4" t="s">
        <v>261</v>
      </c>
      <c r="H28" s="14">
        <v>0</v>
      </c>
      <c r="I28" s="26">
        <f t="shared" si="0"/>
        <v>151.4</v>
      </c>
      <c r="J28" s="4" t="s">
        <v>72</v>
      </c>
      <c r="K28" s="4" t="s">
        <v>39</v>
      </c>
    </row>
    <row r="29" spans="1:11" ht="12.75" outlineLevel="2">
      <c r="A29" s="4">
        <v>16</v>
      </c>
      <c r="B29" s="22" t="s">
        <v>1590</v>
      </c>
      <c r="C29" s="22" t="s">
        <v>1559</v>
      </c>
      <c r="D29" s="26">
        <v>6.31</v>
      </c>
      <c r="E29" s="5" t="s">
        <v>1422</v>
      </c>
      <c r="F29" s="22" t="s">
        <v>1581</v>
      </c>
      <c r="G29" s="4" t="s">
        <v>261</v>
      </c>
      <c r="H29" s="14">
        <v>0</v>
      </c>
      <c r="I29" s="26">
        <f t="shared" si="0"/>
        <v>6.31</v>
      </c>
      <c r="J29" s="4" t="s">
        <v>72</v>
      </c>
      <c r="K29" s="4" t="s">
        <v>39</v>
      </c>
    </row>
    <row r="30" spans="1:11" ht="12.75" outlineLevel="2">
      <c r="A30" s="4">
        <v>17</v>
      </c>
      <c r="B30" s="22" t="s">
        <v>1591</v>
      </c>
      <c r="C30" s="22" t="s">
        <v>1559</v>
      </c>
      <c r="D30" s="26">
        <v>132.47</v>
      </c>
      <c r="E30" s="5" t="s">
        <v>1424</v>
      </c>
      <c r="F30" s="22" t="s">
        <v>1581</v>
      </c>
      <c r="G30" s="4" t="s">
        <v>261</v>
      </c>
      <c r="H30" s="14">
        <v>0</v>
      </c>
      <c r="I30" s="26">
        <f t="shared" si="0"/>
        <v>132.47</v>
      </c>
      <c r="J30" s="4" t="s">
        <v>72</v>
      </c>
      <c r="K30" s="4" t="s">
        <v>39</v>
      </c>
    </row>
    <row r="31" spans="1:11" ht="12.75" outlineLevel="2">
      <c r="A31" s="4">
        <v>18</v>
      </c>
      <c r="B31" s="22" t="s">
        <v>1592</v>
      </c>
      <c r="C31" s="22" t="s">
        <v>1559</v>
      </c>
      <c r="D31" s="26">
        <v>16654</v>
      </c>
      <c r="E31" s="5" t="s">
        <v>1426</v>
      </c>
      <c r="F31" s="22" t="s">
        <v>1581</v>
      </c>
      <c r="G31" s="4" t="s">
        <v>261</v>
      </c>
      <c r="H31" s="175">
        <v>378.5</v>
      </c>
      <c r="I31" s="26">
        <f t="shared" si="0"/>
        <v>16275.5</v>
      </c>
      <c r="J31" s="4" t="s">
        <v>72</v>
      </c>
      <c r="K31" s="4" t="s">
        <v>39</v>
      </c>
    </row>
    <row r="32" spans="1:11" ht="12.75" outlineLevel="2">
      <c r="A32" s="4">
        <v>19</v>
      </c>
      <c r="B32" s="22" t="s">
        <v>1593</v>
      </c>
      <c r="C32" s="22" t="s">
        <v>1559</v>
      </c>
      <c r="D32" s="26">
        <v>189.25</v>
      </c>
      <c r="E32" s="5" t="s">
        <v>1428</v>
      </c>
      <c r="F32" s="22" t="s">
        <v>1581</v>
      </c>
      <c r="G32" s="4" t="s">
        <v>261</v>
      </c>
      <c r="H32" s="14">
        <v>0</v>
      </c>
      <c r="I32" s="26">
        <f t="shared" si="0"/>
        <v>189.25</v>
      </c>
      <c r="J32" s="4" t="s">
        <v>72</v>
      </c>
      <c r="K32" s="4" t="s">
        <v>39</v>
      </c>
    </row>
    <row r="33" spans="1:11" ht="12.75" outlineLevel="1">
      <c r="A33" s="4"/>
      <c r="B33" s="22"/>
      <c r="C33" s="22"/>
      <c r="D33" s="26">
        <f>SUBTOTAL(9,D14:D32)</f>
        <v>34046.05</v>
      </c>
      <c r="E33" s="5"/>
      <c r="F33" s="22"/>
      <c r="G33" s="4"/>
      <c r="H33" s="14">
        <f>SUBTOTAL(9,H14:H32)</f>
        <v>914.71</v>
      </c>
      <c r="I33" s="26">
        <f>SUBTOTAL(9,I14:I32)</f>
        <v>33131.340000000004</v>
      </c>
      <c r="J33" s="27" t="s">
        <v>100</v>
      </c>
      <c r="K33" s="4"/>
    </row>
    <row r="34" spans="1:11" ht="12.75" outlineLevel="2">
      <c r="A34" s="4">
        <v>1</v>
      </c>
      <c r="B34" s="22" t="s">
        <v>1594</v>
      </c>
      <c r="C34" s="22" t="s">
        <v>1595</v>
      </c>
      <c r="D34" s="26">
        <v>4036.72</v>
      </c>
      <c r="E34" s="5" t="s">
        <v>1596</v>
      </c>
      <c r="F34" s="22" t="s">
        <v>1595</v>
      </c>
      <c r="G34" s="4" t="s">
        <v>261</v>
      </c>
      <c r="H34" s="14">
        <v>0</v>
      </c>
      <c r="I34" s="26">
        <f aca="true" t="shared" si="1" ref="I34:I45">D34-H34</f>
        <v>4036.72</v>
      </c>
      <c r="J34" s="4" t="s">
        <v>113</v>
      </c>
      <c r="K34" s="4" t="s">
        <v>40</v>
      </c>
    </row>
    <row r="35" spans="1:11" ht="12.75" outlineLevel="2">
      <c r="A35" s="4">
        <v>2</v>
      </c>
      <c r="B35" s="22" t="s">
        <v>1597</v>
      </c>
      <c r="C35" s="22" t="s">
        <v>1595</v>
      </c>
      <c r="D35" s="26">
        <v>88.56</v>
      </c>
      <c r="E35" s="5" t="s">
        <v>1598</v>
      </c>
      <c r="F35" s="22" t="s">
        <v>1595</v>
      </c>
      <c r="G35" s="4" t="s">
        <v>261</v>
      </c>
      <c r="H35" s="14">
        <v>0</v>
      </c>
      <c r="I35" s="26">
        <f t="shared" si="1"/>
        <v>88.56</v>
      </c>
      <c r="J35" s="4" t="s">
        <v>113</v>
      </c>
      <c r="K35" s="4" t="s">
        <v>40</v>
      </c>
    </row>
    <row r="36" spans="1:11" ht="12.75" outlineLevel="2">
      <c r="A36" s="4">
        <v>3</v>
      </c>
      <c r="B36" s="22" t="s">
        <v>1599</v>
      </c>
      <c r="C36" s="22" t="s">
        <v>1595</v>
      </c>
      <c r="D36" s="26">
        <v>3805.5</v>
      </c>
      <c r="E36" s="5" t="s">
        <v>1600</v>
      </c>
      <c r="F36" s="22" t="s">
        <v>1595</v>
      </c>
      <c r="G36" s="4" t="s">
        <v>261</v>
      </c>
      <c r="H36" s="14">
        <v>0</v>
      </c>
      <c r="I36" s="26">
        <f t="shared" si="1"/>
        <v>3805.5</v>
      </c>
      <c r="J36" s="4" t="s">
        <v>113</v>
      </c>
      <c r="K36" s="4" t="s">
        <v>40</v>
      </c>
    </row>
    <row r="37" spans="1:11" ht="12.75" outlineLevel="2">
      <c r="A37" s="4">
        <v>4</v>
      </c>
      <c r="B37" s="22" t="s">
        <v>1601</v>
      </c>
      <c r="C37" s="22" t="s">
        <v>1595</v>
      </c>
      <c r="D37" s="26">
        <v>23691.16</v>
      </c>
      <c r="E37" s="5" t="s">
        <v>1602</v>
      </c>
      <c r="F37" s="22" t="s">
        <v>1595</v>
      </c>
      <c r="G37" s="4" t="s">
        <v>261</v>
      </c>
      <c r="H37" s="14">
        <v>0</v>
      </c>
      <c r="I37" s="26">
        <f t="shared" si="1"/>
        <v>23691.16</v>
      </c>
      <c r="J37" s="4" t="s">
        <v>113</v>
      </c>
      <c r="K37" s="4" t="s">
        <v>40</v>
      </c>
    </row>
    <row r="38" spans="1:11" ht="12.75" outlineLevel="2">
      <c r="A38" s="4">
        <v>5</v>
      </c>
      <c r="B38" s="22" t="s">
        <v>1603</v>
      </c>
      <c r="C38" s="22" t="s">
        <v>1604</v>
      </c>
      <c r="D38" s="26">
        <v>8981.26</v>
      </c>
      <c r="E38" s="5" t="s">
        <v>1605</v>
      </c>
      <c r="F38" s="22" t="s">
        <v>1604</v>
      </c>
      <c r="G38" s="4" t="s">
        <v>261</v>
      </c>
      <c r="H38" s="14">
        <v>0</v>
      </c>
      <c r="I38" s="26">
        <f t="shared" si="1"/>
        <v>8981.26</v>
      </c>
      <c r="J38" s="4" t="s">
        <v>113</v>
      </c>
      <c r="K38" s="4" t="s">
        <v>40</v>
      </c>
    </row>
    <row r="39" spans="1:11" ht="12.75" outlineLevel="2">
      <c r="A39" s="4">
        <v>6</v>
      </c>
      <c r="B39" s="22" t="s">
        <v>1606</v>
      </c>
      <c r="C39" s="22" t="s">
        <v>1604</v>
      </c>
      <c r="D39" s="26">
        <v>5640.93</v>
      </c>
      <c r="E39" s="5" t="s">
        <v>1607</v>
      </c>
      <c r="F39" s="22" t="s">
        <v>1604</v>
      </c>
      <c r="G39" s="4" t="s">
        <v>261</v>
      </c>
      <c r="H39" s="14">
        <v>0</v>
      </c>
      <c r="I39" s="26">
        <f t="shared" si="1"/>
        <v>5640.93</v>
      </c>
      <c r="J39" s="4" t="s">
        <v>113</v>
      </c>
      <c r="K39" s="4" t="s">
        <v>40</v>
      </c>
    </row>
    <row r="40" spans="1:11" ht="12.75" outlineLevel="2">
      <c r="A40" s="4">
        <v>7</v>
      </c>
      <c r="B40" s="22" t="s">
        <v>1608</v>
      </c>
      <c r="C40" s="22" t="s">
        <v>1604</v>
      </c>
      <c r="D40" s="26">
        <v>1277.65</v>
      </c>
      <c r="E40" s="5" t="s">
        <v>1609</v>
      </c>
      <c r="F40" s="22" t="s">
        <v>1604</v>
      </c>
      <c r="G40" s="4" t="s">
        <v>261</v>
      </c>
      <c r="H40" s="14">
        <v>0</v>
      </c>
      <c r="I40" s="26">
        <f t="shared" si="1"/>
        <v>1277.65</v>
      </c>
      <c r="J40" s="4" t="s">
        <v>113</v>
      </c>
      <c r="K40" s="4" t="s">
        <v>40</v>
      </c>
    </row>
    <row r="41" spans="1:11" ht="12.75" outlineLevel="2">
      <c r="A41" s="4">
        <v>8</v>
      </c>
      <c r="B41" s="22" t="s">
        <v>1610</v>
      </c>
      <c r="C41" s="22" t="s">
        <v>1604</v>
      </c>
      <c r="D41" s="26">
        <v>3551.8</v>
      </c>
      <c r="E41" s="5" t="s">
        <v>1611</v>
      </c>
      <c r="F41" s="22" t="s">
        <v>1604</v>
      </c>
      <c r="G41" s="4" t="s">
        <v>261</v>
      </c>
      <c r="H41" s="14">
        <v>0</v>
      </c>
      <c r="I41" s="26">
        <f t="shared" si="1"/>
        <v>3551.8</v>
      </c>
      <c r="J41" s="4" t="s">
        <v>113</v>
      </c>
      <c r="K41" s="4" t="s">
        <v>40</v>
      </c>
    </row>
    <row r="42" spans="1:11" ht="12.75" outlineLevel="2">
      <c r="A42" s="4">
        <v>9</v>
      </c>
      <c r="B42" s="22" t="s">
        <v>1612</v>
      </c>
      <c r="C42" s="22" t="s">
        <v>1563</v>
      </c>
      <c r="D42" s="26">
        <v>6596.2</v>
      </c>
      <c r="E42" s="5" t="s">
        <v>1613</v>
      </c>
      <c r="F42" s="22" t="s">
        <v>1563</v>
      </c>
      <c r="G42" s="5" t="s">
        <v>261</v>
      </c>
      <c r="H42" s="14">
        <v>0</v>
      </c>
      <c r="I42" s="26">
        <f t="shared" si="1"/>
        <v>6596.2</v>
      </c>
      <c r="J42" s="4" t="s">
        <v>113</v>
      </c>
      <c r="K42" s="4" t="s">
        <v>40</v>
      </c>
    </row>
    <row r="43" spans="1:11" ht="12.75" outlineLevel="2">
      <c r="A43" s="4">
        <v>10</v>
      </c>
      <c r="B43" s="22" t="s">
        <v>1614</v>
      </c>
      <c r="C43" s="22" t="s">
        <v>1563</v>
      </c>
      <c r="D43" s="26">
        <v>2160.28</v>
      </c>
      <c r="E43" s="5" t="s">
        <v>1615</v>
      </c>
      <c r="F43" s="22" t="s">
        <v>1563</v>
      </c>
      <c r="G43" s="5" t="s">
        <v>261</v>
      </c>
      <c r="H43" s="14">
        <v>0</v>
      </c>
      <c r="I43" s="26">
        <f t="shared" si="1"/>
        <v>2160.28</v>
      </c>
      <c r="J43" s="4" t="s">
        <v>113</v>
      </c>
      <c r="K43" s="4" t="s">
        <v>40</v>
      </c>
    </row>
    <row r="44" spans="1:11" ht="12.75" outlineLevel="2">
      <c r="A44" s="4">
        <v>11</v>
      </c>
      <c r="B44" s="22" t="s">
        <v>1616</v>
      </c>
      <c r="C44" s="22" t="s">
        <v>1563</v>
      </c>
      <c r="D44" s="26">
        <v>199.26</v>
      </c>
      <c r="E44" s="5" t="s">
        <v>1617</v>
      </c>
      <c r="F44" s="22" t="s">
        <v>1563</v>
      </c>
      <c r="G44" s="5" t="s">
        <v>261</v>
      </c>
      <c r="H44" s="14">
        <v>0</v>
      </c>
      <c r="I44" s="26">
        <f t="shared" si="1"/>
        <v>199.26</v>
      </c>
      <c r="J44" s="4" t="s">
        <v>113</v>
      </c>
      <c r="K44" s="4" t="s">
        <v>40</v>
      </c>
    </row>
    <row r="45" spans="1:11" ht="12.75" outlineLevel="2">
      <c r="A45" s="4">
        <v>12</v>
      </c>
      <c r="B45" s="22" t="s">
        <v>1618</v>
      </c>
      <c r="C45" s="22" t="s">
        <v>1563</v>
      </c>
      <c r="D45" s="26">
        <v>4285.91</v>
      </c>
      <c r="E45" s="5" t="s">
        <v>1619</v>
      </c>
      <c r="F45" s="22" t="s">
        <v>1563</v>
      </c>
      <c r="G45" s="5" t="s">
        <v>261</v>
      </c>
      <c r="H45" s="14">
        <v>0</v>
      </c>
      <c r="I45" s="26">
        <f t="shared" si="1"/>
        <v>4285.91</v>
      </c>
      <c r="J45" s="4" t="s">
        <v>113</v>
      </c>
      <c r="K45" s="4" t="s">
        <v>40</v>
      </c>
    </row>
    <row r="46" spans="1:11" ht="12.75" outlineLevel="1">
      <c r="A46" s="4"/>
      <c r="B46" s="22"/>
      <c r="C46" s="22"/>
      <c r="D46" s="26">
        <f>SUBTOTAL(9,D34:D45)</f>
        <v>64315.229999999996</v>
      </c>
      <c r="E46" s="5"/>
      <c r="F46" s="22"/>
      <c r="G46" s="5"/>
      <c r="H46" s="14">
        <f>SUBTOTAL(9,H34:H45)</f>
        <v>0</v>
      </c>
      <c r="I46" s="26">
        <f>SUBTOTAL(9,I34:I45)</f>
        <v>64315.229999999996</v>
      </c>
      <c r="J46" s="27" t="s">
        <v>120</v>
      </c>
      <c r="K46" s="4"/>
    </row>
    <row r="47" spans="1:11" ht="12.75" outlineLevel="2">
      <c r="A47" s="4">
        <v>1</v>
      </c>
      <c r="B47" s="22" t="s">
        <v>1620</v>
      </c>
      <c r="C47" s="22" t="s">
        <v>1555</v>
      </c>
      <c r="D47" s="26">
        <v>973.27</v>
      </c>
      <c r="E47" s="5" t="s">
        <v>1621</v>
      </c>
      <c r="F47" s="22" t="s">
        <v>1622</v>
      </c>
      <c r="G47" s="4" t="s">
        <v>261</v>
      </c>
      <c r="H47" s="14">
        <v>0</v>
      </c>
      <c r="I47" s="26">
        <f>D47-H47</f>
        <v>973.27</v>
      </c>
      <c r="J47" s="4" t="s">
        <v>123</v>
      </c>
      <c r="K47" s="4" t="s">
        <v>41</v>
      </c>
    </row>
    <row r="48" spans="1:11" ht="12.75" outlineLevel="2">
      <c r="A48" s="4">
        <v>2</v>
      </c>
      <c r="B48" s="22" t="s">
        <v>1623</v>
      </c>
      <c r="C48" s="22" t="s">
        <v>1604</v>
      </c>
      <c r="D48" s="26">
        <v>973.27</v>
      </c>
      <c r="E48" s="5" t="s">
        <v>1391</v>
      </c>
      <c r="F48" s="22" t="s">
        <v>1624</v>
      </c>
      <c r="G48" s="4" t="s">
        <v>261</v>
      </c>
      <c r="H48" s="14">
        <v>0</v>
      </c>
      <c r="I48" s="26">
        <f>D48-H48</f>
        <v>973.27</v>
      </c>
      <c r="J48" s="4" t="s">
        <v>123</v>
      </c>
      <c r="K48" s="4" t="s">
        <v>41</v>
      </c>
    </row>
    <row r="49" spans="1:11" ht="12.75" outlineLevel="1">
      <c r="A49" s="4"/>
      <c r="B49" s="22"/>
      <c r="C49" s="22"/>
      <c r="D49" s="26">
        <f>SUBTOTAL(9,D47:D48)</f>
        <v>1946.54</v>
      </c>
      <c r="E49" s="5"/>
      <c r="F49" s="22"/>
      <c r="G49" s="4"/>
      <c r="H49" s="14">
        <f>SUBTOTAL(9,H47:H48)</f>
        <v>0</v>
      </c>
      <c r="I49" s="26">
        <f>SUBTOTAL(9,I47:I48)</f>
        <v>1946.54</v>
      </c>
      <c r="J49" s="27" t="s">
        <v>124</v>
      </c>
      <c r="K49" s="4"/>
    </row>
    <row r="50" spans="1:11" ht="12.75" outlineLevel="2">
      <c r="A50" s="4">
        <v>1</v>
      </c>
      <c r="B50" s="22" t="s">
        <v>1625</v>
      </c>
      <c r="C50" s="22" t="s">
        <v>1555</v>
      </c>
      <c r="D50" s="26">
        <v>3614.22</v>
      </c>
      <c r="E50" s="5" t="s">
        <v>1626</v>
      </c>
      <c r="F50" s="22" t="s">
        <v>1622</v>
      </c>
      <c r="G50" s="4" t="s">
        <v>261</v>
      </c>
      <c r="H50" s="14">
        <v>0</v>
      </c>
      <c r="I50" s="26">
        <f>D50-H50</f>
        <v>3614.22</v>
      </c>
      <c r="J50" s="4" t="s">
        <v>127</v>
      </c>
      <c r="K50" s="4" t="s">
        <v>42</v>
      </c>
    </row>
    <row r="51" spans="1:11" ht="12.75" outlineLevel="2">
      <c r="A51" s="4">
        <v>2</v>
      </c>
      <c r="B51" s="22" t="s">
        <v>1627</v>
      </c>
      <c r="C51" s="22" t="s">
        <v>1559</v>
      </c>
      <c r="D51" s="26">
        <v>3350.37</v>
      </c>
      <c r="E51" s="5" t="s">
        <v>1628</v>
      </c>
      <c r="F51" s="22" t="s">
        <v>1629</v>
      </c>
      <c r="G51" s="4" t="s">
        <v>261</v>
      </c>
      <c r="H51" s="14">
        <v>0</v>
      </c>
      <c r="I51" s="26">
        <f>D51-H51</f>
        <v>3350.37</v>
      </c>
      <c r="J51" s="4" t="s">
        <v>127</v>
      </c>
      <c r="K51" s="4" t="s">
        <v>42</v>
      </c>
    </row>
    <row r="52" spans="1:11" ht="12.75" outlineLevel="1">
      <c r="A52" s="4"/>
      <c r="B52" s="22"/>
      <c r="C52" s="22"/>
      <c r="D52" s="26">
        <f>SUBTOTAL(9,D50:D51)</f>
        <v>6964.59</v>
      </c>
      <c r="E52" s="5"/>
      <c r="F52" s="22"/>
      <c r="G52" s="4"/>
      <c r="H52" s="14">
        <f>SUBTOTAL(9,H50:H51)</f>
        <v>0</v>
      </c>
      <c r="I52" s="26">
        <f>SUBTOTAL(9,I50:I51)</f>
        <v>6964.59</v>
      </c>
      <c r="J52" s="27" t="s">
        <v>130</v>
      </c>
      <c r="K52" s="4"/>
    </row>
    <row r="53" spans="1:11" ht="12.75" outlineLevel="2">
      <c r="A53" s="4">
        <v>1</v>
      </c>
      <c r="B53" s="22" t="s">
        <v>1630</v>
      </c>
      <c r="C53" s="22" t="s">
        <v>1631</v>
      </c>
      <c r="D53" s="26">
        <v>264.55</v>
      </c>
      <c r="E53" s="5" t="s">
        <v>1632</v>
      </c>
      <c r="F53" s="22" t="s">
        <v>1633</v>
      </c>
      <c r="G53" s="4" t="s">
        <v>261</v>
      </c>
      <c r="H53" s="14">
        <v>0</v>
      </c>
      <c r="I53" s="26">
        <f>D53-H53</f>
        <v>264.55</v>
      </c>
      <c r="J53" s="4" t="s">
        <v>271</v>
      </c>
      <c r="K53" s="4" t="s">
        <v>272</v>
      </c>
    </row>
    <row r="54" spans="1:11" ht="12.75" outlineLevel="2">
      <c r="A54" s="4">
        <v>2</v>
      </c>
      <c r="B54" s="22" t="s">
        <v>1634</v>
      </c>
      <c r="C54" s="22" t="s">
        <v>1604</v>
      </c>
      <c r="D54" s="26">
        <v>264.55</v>
      </c>
      <c r="E54" s="5" t="s">
        <v>1635</v>
      </c>
      <c r="F54" s="22" t="s">
        <v>1604</v>
      </c>
      <c r="G54" s="4" t="s">
        <v>261</v>
      </c>
      <c r="H54" s="14">
        <v>0</v>
      </c>
      <c r="I54" s="26">
        <f>D54-H54</f>
        <v>264.55</v>
      </c>
      <c r="J54" s="4" t="s">
        <v>271</v>
      </c>
      <c r="K54" s="4" t="s">
        <v>272</v>
      </c>
    </row>
    <row r="55" spans="1:12" ht="12.75" outlineLevel="2">
      <c r="A55" s="4">
        <v>3</v>
      </c>
      <c r="B55" s="4" t="s">
        <v>1636</v>
      </c>
      <c r="C55" s="4" t="s">
        <v>1637</v>
      </c>
      <c r="D55" s="14">
        <v>264.55</v>
      </c>
      <c r="E55" s="5" t="s">
        <v>1638</v>
      </c>
      <c r="F55" s="4" t="s">
        <v>1637</v>
      </c>
      <c r="G55" s="5" t="s">
        <v>261</v>
      </c>
      <c r="H55" s="21">
        <v>0</v>
      </c>
      <c r="I55" s="26">
        <f>D55-H55</f>
        <v>264.55</v>
      </c>
      <c r="J55" s="4" t="s">
        <v>271</v>
      </c>
      <c r="K55" s="4" t="s">
        <v>272</v>
      </c>
      <c r="L55" s="42"/>
    </row>
    <row r="56" spans="1:12" ht="12.75" outlineLevel="1">
      <c r="A56" s="4"/>
      <c r="B56" s="4"/>
      <c r="C56" s="4"/>
      <c r="D56" s="14">
        <f>SUBTOTAL(9,D53:D55)</f>
        <v>793.6500000000001</v>
      </c>
      <c r="E56" s="5"/>
      <c r="F56" s="4"/>
      <c r="G56" s="5"/>
      <c r="H56" s="21">
        <f>SUBTOTAL(9,H53:H55)</f>
        <v>0</v>
      </c>
      <c r="I56" s="26">
        <f>SUBTOTAL(9,I53:I55)</f>
        <v>793.6500000000001</v>
      </c>
      <c r="J56" s="27" t="s">
        <v>273</v>
      </c>
      <c r="K56" s="4"/>
      <c r="L56" s="42"/>
    </row>
    <row r="57" spans="1:11" ht="12.75" outlineLevel="2">
      <c r="A57" s="4">
        <v>1</v>
      </c>
      <c r="B57" s="22" t="s">
        <v>1639</v>
      </c>
      <c r="C57" s="22" t="s">
        <v>1555</v>
      </c>
      <c r="D57" s="26">
        <v>9562.02</v>
      </c>
      <c r="E57" s="5" t="s">
        <v>1640</v>
      </c>
      <c r="F57" s="22" t="s">
        <v>1557</v>
      </c>
      <c r="G57" s="4" t="s">
        <v>261</v>
      </c>
      <c r="H57" s="14">
        <v>0</v>
      </c>
      <c r="I57" s="26">
        <f>D57-H57</f>
        <v>9562.02</v>
      </c>
      <c r="J57" s="4" t="s">
        <v>276</v>
      </c>
      <c r="K57" s="4" t="s">
        <v>15</v>
      </c>
    </row>
    <row r="58" spans="1:11" ht="12.75" outlineLevel="2">
      <c r="A58" s="4">
        <v>2</v>
      </c>
      <c r="B58" s="22" t="s">
        <v>1641</v>
      </c>
      <c r="C58" s="22" t="s">
        <v>1559</v>
      </c>
      <c r="D58" s="26">
        <v>9043.69</v>
      </c>
      <c r="E58" s="5" t="s">
        <v>1642</v>
      </c>
      <c r="F58" s="22" t="s">
        <v>1561</v>
      </c>
      <c r="G58" s="4" t="s">
        <v>261</v>
      </c>
      <c r="H58" s="14">
        <v>0</v>
      </c>
      <c r="I58" s="26">
        <f>D58-H58</f>
        <v>9043.69</v>
      </c>
      <c r="J58" s="4" t="s">
        <v>276</v>
      </c>
      <c r="K58" s="4" t="s">
        <v>15</v>
      </c>
    </row>
    <row r="59" spans="1:11" ht="12.75" outlineLevel="1">
      <c r="A59" s="4"/>
      <c r="B59" s="22"/>
      <c r="C59" s="22"/>
      <c r="D59" s="26">
        <f>SUBTOTAL(9,D57:D58)</f>
        <v>18605.71</v>
      </c>
      <c r="E59" s="5"/>
      <c r="F59" s="22"/>
      <c r="G59" s="4"/>
      <c r="H59" s="14">
        <f>SUBTOTAL(9,H57:H58)</f>
        <v>0</v>
      </c>
      <c r="I59" s="26">
        <f>SUBTOTAL(9,I57:I58)</f>
        <v>18605.71</v>
      </c>
      <c r="J59" s="27" t="s">
        <v>277</v>
      </c>
      <c r="K59" s="4"/>
    </row>
    <row r="60" spans="1:11" ht="12.75" outlineLevel="2">
      <c r="A60" s="4">
        <v>1</v>
      </c>
      <c r="B60" s="22" t="s">
        <v>1643</v>
      </c>
      <c r="C60" s="22" t="s">
        <v>1644</v>
      </c>
      <c r="D60" s="26">
        <v>1196.4</v>
      </c>
      <c r="E60" s="5" t="s">
        <v>1645</v>
      </c>
      <c r="F60" s="22" t="s">
        <v>1644</v>
      </c>
      <c r="G60" s="5" t="s">
        <v>261</v>
      </c>
      <c r="H60" s="14">
        <v>0</v>
      </c>
      <c r="I60" s="26">
        <f>D60-H60</f>
        <v>1196.4</v>
      </c>
      <c r="J60" s="4" t="s">
        <v>141</v>
      </c>
      <c r="K60" s="4" t="s">
        <v>19</v>
      </c>
    </row>
    <row r="61" spans="1:11" ht="12.75" outlineLevel="1">
      <c r="A61" s="4"/>
      <c r="B61" s="22"/>
      <c r="C61" s="22"/>
      <c r="D61" s="26">
        <f>SUBTOTAL(9,D60:D60)</f>
        <v>1196.4</v>
      </c>
      <c r="E61" s="5"/>
      <c r="F61" s="22"/>
      <c r="G61" s="5"/>
      <c r="H61" s="14">
        <f>SUBTOTAL(9,H60:H60)</f>
        <v>0</v>
      </c>
      <c r="I61" s="26">
        <f>SUBTOTAL(9,I60:I60)</f>
        <v>1196.4</v>
      </c>
      <c r="J61" s="27" t="s">
        <v>149</v>
      </c>
      <c r="K61" s="4"/>
    </row>
    <row r="62" spans="1:11" ht="12.75" outlineLevel="2">
      <c r="A62" s="4">
        <v>1</v>
      </c>
      <c r="B62" s="22" t="s">
        <v>1646</v>
      </c>
      <c r="C62" s="22" t="s">
        <v>1555</v>
      </c>
      <c r="D62" s="26">
        <v>1236.2</v>
      </c>
      <c r="E62" s="5" t="s">
        <v>1647</v>
      </c>
      <c r="F62" s="22" t="s">
        <v>1557</v>
      </c>
      <c r="G62" s="4" t="s">
        <v>261</v>
      </c>
      <c r="H62" s="175">
        <v>138.73</v>
      </c>
      <c r="I62" s="26">
        <f>D62-H62</f>
        <v>1097.47</v>
      </c>
      <c r="J62" s="4" t="s">
        <v>152</v>
      </c>
      <c r="K62" s="4" t="s">
        <v>18</v>
      </c>
    </row>
    <row r="63" spans="1:11" ht="12.75" outlineLevel="2">
      <c r="A63" s="4">
        <v>2</v>
      </c>
      <c r="B63" s="22" t="s">
        <v>1648</v>
      </c>
      <c r="C63" s="22" t="s">
        <v>1559</v>
      </c>
      <c r="D63" s="26">
        <v>21763.75</v>
      </c>
      <c r="E63" s="5" t="s">
        <v>1649</v>
      </c>
      <c r="F63" s="22" t="s">
        <v>1561</v>
      </c>
      <c r="G63" s="4" t="s">
        <v>261</v>
      </c>
      <c r="H63" s="14">
        <v>0</v>
      </c>
      <c r="I63" s="26">
        <f>D63-H63</f>
        <v>21763.75</v>
      </c>
      <c r="J63" s="4" t="s">
        <v>152</v>
      </c>
      <c r="K63" s="4" t="s">
        <v>18</v>
      </c>
    </row>
    <row r="64" spans="1:11" ht="12.75" outlineLevel="2">
      <c r="A64" s="4">
        <v>3</v>
      </c>
      <c r="B64" s="22" t="s">
        <v>1650</v>
      </c>
      <c r="C64" s="22" t="s">
        <v>1559</v>
      </c>
      <c r="D64" s="26">
        <v>2182.22</v>
      </c>
      <c r="E64" s="5" t="s">
        <v>1651</v>
      </c>
      <c r="F64" s="22" t="s">
        <v>1561</v>
      </c>
      <c r="G64" s="4" t="s">
        <v>261</v>
      </c>
      <c r="H64" s="14">
        <v>0</v>
      </c>
      <c r="I64" s="26">
        <f>D64-H64</f>
        <v>2182.22</v>
      </c>
      <c r="J64" s="4" t="s">
        <v>152</v>
      </c>
      <c r="K64" s="4" t="s">
        <v>18</v>
      </c>
    </row>
    <row r="65" spans="1:11" ht="12.75" outlineLevel="2">
      <c r="A65" s="22">
        <v>4</v>
      </c>
      <c r="B65" s="22" t="s">
        <v>1652</v>
      </c>
      <c r="C65" s="22" t="s">
        <v>1604</v>
      </c>
      <c r="D65" s="26">
        <v>577.67</v>
      </c>
      <c r="E65" s="5" t="s">
        <v>1653</v>
      </c>
      <c r="F65" s="22" t="s">
        <v>1561</v>
      </c>
      <c r="G65" s="22" t="s">
        <v>261</v>
      </c>
      <c r="H65" s="26">
        <v>0</v>
      </c>
      <c r="I65" s="26">
        <f>D65-H65</f>
        <v>577.67</v>
      </c>
      <c r="J65" s="22" t="s">
        <v>152</v>
      </c>
      <c r="K65" s="22" t="s">
        <v>18</v>
      </c>
    </row>
    <row r="66" spans="1:11" ht="12.75" outlineLevel="2">
      <c r="A66" s="4">
        <v>5</v>
      </c>
      <c r="B66" s="22" t="s">
        <v>1654</v>
      </c>
      <c r="C66" s="22" t="s">
        <v>1559</v>
      </c>
      <c r="D66" s="26">
        <v>757</v>
      </c>
      <c r="E66" s="5" t="s">
        <v>1655</v>
      </c>
      <c r="F66" s="22" t="s">
        <v>1561</v>
      </c>
      <c r="G66" s="4" t="s">
        <v>261</v>
      </c>
      <c r="H66" s="14">
        <v>0</v>
      </c>
      <c r="I66" s="26">
        <f>D66-H66</f>
        <v>757</v>
      </c>
      <c r="J66" s="4" t="s">
        <v>152</v>
      </c>
      <c r="K66" s="4" t="s">
        <v>18</v>
      </c>
    </row>
    <row r="67" spans="1:11" ht="12.75" outlineLevel="1">
      <c r="A67" s="4"/>
      <c r="B67" s="22"/>
      <c r="C67" s="22"/>
      <c r="D67" s="26">
        <f>SUBTOTAL(9,D62:D66)</f>
        <v>26516.84</v>
      </c>
      <c r="E67" s="5"/>
      <c r="F67" s="22"/>
      <c r="G67" s="4"/>
      <c r="H67" s="14">
        <f>SUBTOTAL(9,H62:H66)</f>
        <v>138.73</v>
      </c>
      <c r="I67" s="26">
        <f>SUBTOTAL(9,I62:I66)</f>
        <v>26378.11</v>
      </c>
      <c r="J67" s="27" t="s">
        <v>160</v>
      </c>
      <c r="K67" s="4"/>
    </row>
    <row r="68" spans="1:11" ht="12.75" outlineLevel="2">
      <c r="A68" s="4">
        <v>1</v>
      </c>
      <c r="B68" s="22" t="s">
        <v>1656</v>
      </c>
      <c r="C68" s="22" t="s">
        <v>1555</v>
      </c>
      <c r="D68" s="26">
        <v>8794.33</v>
      </c>
      <c r="E68" s="5" t="s">
        <v>1657</v>
      </c>
      <c r="F68" s="22" t="s">
        <v>1557</v>
      </c>
      <c r="G68" s="4" t="s">
        <v>261</v>
      </c>
      <c r="H68" s="14">
        <v>0</v>
      </c>
      <c r="I68" s="26">
        <f aca="true" t="shared" si="2" ref="I68:I77">D68-H68</f>
        <v>8794.33</v>
      </c>
      <c r="J68" s="4" t="s">
        <v>169</v>
      </c>
      <c r="K68" s="4" t="s">
        <v>24</v>
      </c>
    </row>
    <row r="69" spans="1:11" ht="12.75" outlineLevel="2">
      <c r="A69" s="4">
        <v>2</v>
      </c>
      <c r="B69" s="22" t="s">
        <v>1658</v>
      </c>
      <c r="C69" s="22" t="s">
        <v>1555</v>
      </c>
      <c r="D69" s="26">
        <v>5219.76</v>
      </c>
      <c r="E69" s="5" t="s">
        <v>1659</v>
      </c>
      <c r="F69" s="22" t="s">
        <v>1557</v>
      </c>
      <c r="G69" s="4" t="s">
        <v>261</v>
      </c>
      <c r="H69" s="14">
        <v>0</v>
      </c>
      <c r="I69" s="26">
        <f t="shared" si="2"/>
        <v>5219.76</v>
      </c>
      <c r="J69" s="4" t="s">
        <v>169</v>
      </c>
      <c r="K69" s="4" t="s">
        <v>24</v>
      </c>
    </row>
    <row r="70" spans="1:11" ht="12.75" outlineLevel="2">
      <c r="A70" s="4">
        <v>3</v>
      </c>
      <c r="B70" s="22" t="s">
        <v>1660</v>
      </c>
      <c r="C70" s="22" t="s">
        <v>1555</v>
      </c>
      <c r="D70" s="26">
        <v>1309.95</v>
      </c>
      <c r="E70" s="5" t="s">
        <v>1661</v>
      </c>
      <c r="F70" s="22" t="s">
        <v>1569</v>
      </c>
      <c r="G70" s="4" t="s">
        <v>261</v>
      </c>
      <c r="H70" s="14">
        <v>0</v>
      </c>
      <c r="I70" s="26">
        <f t="shared" si="2"/>
        <v>1309.95</v>
      </c>
      <c r="J70" s="4" t="s">
        <v>169</v>
      </c>
      <c r="K70" s="4" t="s">
        <v>24</v>
      </c>
    </row>
    <row r="71" spans="1:11" ht="12.75" outlineLevel="2">
      <c r="A71" s="4">
        <v>4</v>
      </c>
      <c r="B71" s="22" t="s">
        <v>1662</v>
      </c>
      <c r="C71" s="22" t="s">
        <v>1555</v>
      </c>
      <c r="D71" s="26">
        <v>2077.17</v>
      </c>
      <c r="E71" s="5" t="s">
        <v>521</v>
      </c>
      <c r="F71" s="22" t="s">
        <v>1569</v>
      </c>
      <c r="G71" s="4" t="s">
        <v>261</v>
      </c>
      <c r="H71" s="14">
        <v>0</v>
      </c>
      <c r="I71" s="26">
        <f t="shared" si="2"/>
        <v>2077.17</v>
      </c>
      <c r="J71" s="4" t="s">
        <v>169</v>
      </c>
      <c r="K71" s="4" t="s">
        <v>24</v>
      </c>
    </row>
    <row r="72" spans="1:11" ht="12.75" outlineLevel="2">
      <c r="A72" s="4">
        <v>5</v>
      </c>
      <c r="B72" s="22" t="s">
        <v>1663</v>
      </c>
      <c r="C72" s="22" t="s">
        <v>1604</v>
      </c>
      <c r="D72" s="26">
        <v>5159.98</v>
      </c>
      <c r="E72" s="5" t="s">
        <v>1664</v>
      </c>
      <c r="F72" s="22" t="s">
        <v>1604</v>
      </c>
      <c r="G72" s="4" t="s">
        <v>261</v>
      </c>
      <c r="H72" s="14">
        <v>0</v>
      </c>
      <c r="I72" s="26">
        <f t="shared" si="2"/>
        <v>5159.98</v>
      </c>
      <c r="J72" s="4" t="s">
        <v>169</v>
      </c>
      <c r="K72" s="4" t="s">
        <v>24</v>
      </c>
    </row>
    <row r="73" spans="1:11" ht="12.75" outlineLevel="2">
      <c r="A73" s="4">
        <v>6</v>
      </c>
      <c r="B73" s="22" t="s">
        <v>1665</v>
      </c>
      <c r="C73" s="22" t="s">
        <v>1604</v>
      </c>
      <c r="D73" s="26">
        <v>8540.63</v>
      </c>
      <c r="E73" s="5" t="s">
        <v>1666</v>
      </c>
      <c r="F73" s="22" t="s">
        <v>1604</v>
      </c>
      <c r="G73" s="4" t="s">
        <v>261</v>
      </c>
      <c r="H73" s="14">
        <v>0</v>
      </c>
      <c r="I73" s="26">
        <f t="shared" si="2"/>
        <v>8540.63</v>
      </c>
      <c r="J73" s="4" t="s">
        <v>169</v>
      </c>
      <c r="K73" s="4" t="s">
        <v>24</v>
      </c>
    </row>
    <row r="74" spans="1:11" ht="12.75" outlineLevel="2">
      <c r="A74" s="4">
        <v>7</v>
      </c>
      <c r="B74" s="22" t="s">
        <v>1667</v>
      </c>
      <c r="C74" s="22" t="s">
        <v>1604</v>
      </c>
      <c r="D74" s="26">
        <v>804.32</v>
      </c>
      <c r="E74" s="5" t="s">
        <v>1430</v>
      </c>
      <c r="F74" s="22" t="s">
        <v>1581</v>
      </c>
      <c r="G74" s="4" t="s">
        <v>261</v>
      </c>
      <c r="H74" s="14">
        <v>0</v>
      </c>
      <c r="I74" s="26">
        <f t="shared" si="2"/>
        <v>804.32</v>
      </c>
      <c r="J74" s="4" t="s">
        <v>169</v>
      </c>
      <c r="K74" s="4" t="s">
        <v>24</v>
      </c>
    </row>
    <row r="75" spans="1:11" ht="12.75" outlineLevel="2">
      <c r="A75" s="4">
        <v>8</v>
      </c>
      <c r="B75" s="22" t="s">
        <v>1668</v>
      </c>
      <c r="C75" s="22" t="s">
        <v>1604</v>
      </c>
      <c r="D75" s="26">
        <v>1956.84</v>
      </c>
      <c r="E75" s="5" t="s">
        <v>1396</v>
      </c>
      <c r="F75" s="22" t="s">
        <v>1581</v>
      </c>
      <c r="G75" s="4" t="s">
        <v>261</v>
      </c>
      <c r="H75" s="14">
        <v>0</v>
      </c>
      <c r="I75" s="26">
        <f t="shared" si="2"/>
        <v>1956.84</v>
      </c>
      <c r="J75" s="4" t="s">
        <v>169</v>
      </c>
      <c r="K75" s="4" t="s">
        <v>24</v>
      </c>
    </row>
    <row r="76" spans="1:11" ht="12.75" outlineLevel="2">
      <c r="A76" s="4">
        <v>9</v>
      </c>
      <c r="B76" s="22" t="s">
        <v>1669</v>
      </c>
      <c r="C76" s="22" t="s">
        <v>1561</v>
      </c>
      <c r="D76" s="26">
        <v>1309.95</v>
      </c>
      <c r="E76" s="5" t="s">
        <v>1326</v>
      </c>
      <c r="F76" s="22" t="s">
        <v>1644</v>
      </c>
      <c r="G76" s="5" t="s">
        <v>261</v>
      </c>
      <c r="H76" s="14">
        <v>0</v>
      </c>
      <c r="I76" s="26">
        <f t="shared" si="2"/>
        <v>1309.95</v>
      </c>
      <c r="J76" s="4" t="s">
        <v>169</v>
      </c>
      <c r="K76" s="4" t="s">
        <v>24</v>
      </c>
    </row>
    <row r="77" spans="1:11" ht="12.75" outlineLevel="2">
      <c r="A77" s="4">
        <v>10</v>
      </c>
      <c r="B77" s="4" t="s">
        <v>1670</v>
      </c>
      <c r="C77" s="4" t="s">
        <v>1671</v>
      </c>
      <c r="D77" s="14">
        <v>4474.83</v>
      </c>
      <c r="E77" s="5" t="s">
        <v>1672</v>
      </c>
      <c r="F77" s="4" t="s">
        <v>1637</v>
      </c>
      <c r="G77" s="5" t="s">
        <v>261</v>
      </c>
      <c r="H77" s="21">
        <v>0</v>
      </c>
      <c r="I77" s="26">
        <f t="shared" si="2"/>
        <v>4474.83</v>
      </c>
      <c r="J77" s="4" t="s">
        <v>169</v>
      </c>
      <c r="K77" s="4" t="s">
        <v>24</v>
      </c>
    </row>
    <row r="78" spans="1:11" ht="12.75" outlineLevel="1">
      <c r="A78" s="4"/>
      <c r="B78" s="4"/>
      <c r="C78" s="4"/>
      <c r="D78" s="14">
        <f>SUBTOTAL(9,D68:D77)</f>
        <v>39647.759999999995</v>
      </c>
      <c r="E78" s="5"/>
      <c r="F78" s="4"/>
      <c r="G78" s="5"/>
      <c r="H78" s="21">
        <f>SUBTOTAL(9,H68:H77)</f>
        <v>0</v>
      </c>
      <c r="I78" s="26">
        <f>SUBTOTAL(9,I68:I77)</f>
        <v>39647.759999999995</v>
      </c>
      <c r="J78" s="27" t="s">
        <v>182</v>
      </c>
      <c r="K78" s="4"/>
    </row>
    <row r="79" spans="1:11" ht="12.75" outlineLevel="2">
      <c r="A79" s="4">
        <v>1</v>
      </c>
      <c r="B79" s="22" t="s">
        <v>1673</v>
      </c>
      <c r="C79" s="22" t="s">
        <v>1555</v>
      </c>
      <c r="D79" s="26">
        <v>5488.25</v>
      </c>
      <c r="E79" s="5" t="s">
        <v>1674</v>
      </c>
      <c r="F79" s="22" t="s">
        <v>1675</v>
      </c>
      <c r="G79" s="4" t="s">
        <v>261</v>
      </c>
      <c r="H79" s="175">
        <v>37.85</v>
      </c>
      <c r="I79" s="26">
        <f>D79-H79</f>
        <v>5450.4</v>
      </c>
      <c r="J79" s="4" t="s">
        <v>185</v>
      </c>
      <c r="K79" s="4" t="s">
        <v>25</v>
      </c>
    </row>
    <row r="80" spans="1:11" ht="12.75" outlineLevel="2">
      <c r="A80" s="4">
        <v>2</v>
      </c>
      <c r="B80" s="22" t="s">
        <v>1676</v>
      </c>
      <c r="C80" s="22" t="s">
        <v>1555</v>
      </c>
      <c r="D80" s="26">
        <v>189.25</v>
      </c>
      <c r="E80" s="5" t="s">
        <v>1356</v>
      </c>
      <c r="F80" s="22" t="s">
        <v>1675</v>
      </c>
      <c r="G80" s="4" t="s">
        <v>261</v>
      </c>
      <c r="H80" s="14">
        <v>0</v>
      </c>
      <c r="I80" s="26">
        <f>D80-H80</f>
        <v>189.25</v>
      </c>
      <c r="J80" s="4" t="s">
        <v>185</v>
      </c>
      <c r="K80" s="4" t="s">
        <v>25</v>
      </c>
    </row>
    <row r="81" spans="1:11" ht="12.75" outlineLevel="2">
      <c r="A81" s="4">
        <v>3</v>
      </c>
      <c r="B81" s="22" t="s">
        <v>1677</v>
      </c>
      <c r="C81" s="22" t="s">
        <v>1559</v>
      </c>
      <c r="D81" s="26">
        <v>5677.5</v>
      </c>
      <c r="E81" s="5" t="s">
        <v>1678</v>
      </c>
      <c r="F81" s="22" t="s">
        <v>1561</v>
      </c>
      <c r="G81" s="4" t="s">
        <v>261</v>
      </c>
      <c r="H81" s="14">
        <v>0</v>
      </c>
      <c r="I81" s="26">
        <f>D81-H81</f>
        <v>5677.5</v>
      </c>
      <c r="J81" s="4" t="s">
        <v>185</v>
      </c>
      <c r="K81" s="4" t="s">
        <v>25</v>
      </c>
    </row>
    <row r="82" spans="1:11" ht="12.75" outlineLevel="1">
      <c r="A82" s="4"/>
      <c r="B82" s="22"/>
      <c r="C82" s="22"/>
      <c r="D82" s="26">
        <f>SUBTOTAL(9,D79:D81)</f>
        <v>11355</v>
      </c>
      <c r="E82" s="5"/>
      <c r="F82" s="22"/>
      <c r="G82" s="4"/>
      <c r="H82" s="14">
        <f>SUBTOTAL(9,H79:H81)</f>
        <v>37.85</v>
      </c>
      <c r="I82" s="26">
        <f>SUBTOTAL(9,I79:I81)</f>
        <v>11317.15</v>
      </c>
      <c r="J82" s="27" t="s">
        <v>188</v>
      </c>
      <c r="K82" s="4"/>
    </row>
    <row r="83" spans="1:11" ht="12.75" outlineLevel="2">
      <c r="A83" s="4">
        <v>1</v>
      </c>
      <c r="B83" s="22" t="s">
        <v>1679</v>
      </c>
      <c r="C83" s="22" t="s">
        <v>1555</v>
      </c>
      <c r="D83" s="26">
        <v>4417.76</v>
      </c>
      <c r="E83" s="5" t="s">
        <v>1680</v>
      </c>
      <c r="F83" s="22" t="s">
        <v>1633</v>
      </c>
      <c r="G83" s="4" t="s">
        <v>261</v>
      </c>
      <c r="H83" s="14">
        <v>0</v>
      </c>
      <c r="I83" s="26">
        <f aca="true" t="shared" si="3" ref="I83:I90">D83-H83</f>
        <v>4417.76</v>
      </c>
      <c r="J83" s="4" t="s">
        <v>192</v>
      </c>
      <c r="K83" s="4" t="s">
        <v>23</v>
      </c>
    </row>
    <row r="84" spans="1:11" ht="12.75" outlineLevel="2">
      <c r="A84" s="4">
        <v>2</v>
      </c>
      <c r="B84" s="22" t="s">
        <v>1681</v>
      </c>
      <c r="C84" s="22" t="s">
        <v>1555</v>
      </c>
      <c r="D84" s="26">
        <v>4225</v>
      </c>
      <c r="E84" s="5" t="s">
        <v>1682</v>
      </c>
      <c r="F84" s="22" t="s">
        <v>1675</v>
      </c>
      <c r="G84" s="4" t="s">
        <v>261</v>
      </c>
      <c r="H84" s="14">
        <v>0</v>
      </c>
      <c r="I84" s="26">
        <f t="shared" si="3"/>
        <v>4225</v>
      </c>
      <c r="J84" s="4" t="s">
        <v>192</v>
      </c>
      <c r="K84" s="4" t="s">
        <v>23</v>
      </c>
    </row>
    <row r="85" spans="1:11" ht="12.75" outlineLevel="2">
      <c r="A85" s="4">
        <v>3</v>
      </c>
      <c r="B85" s="22" t="s">
        <v>1683</v>
      </c>
      <c r="C85" s="22" t="s">
        <v>1684</v>
      </c>
      <c r="D85" s="26">
        <v>31973.43</v>
      </c>
      <c r="E85" s="5" t="s">
        <v>1685</v>
      </c>
      <c r="F85" s="22" t="s">
        <v>1686</v>
      </c>
      <c r="G85" s="4" t="s">
        <v>261</v>
      </c>
      <c r="H85" s="14">
        <v>0</v>
      </c>
      <c r="I85" s="26">
        <f t="shared" si="3"/>
        <v>31973.43</v>
      </c>
      <c r="J85" s="4" t="s">
        <v>192</v>
      </c>
      <c r="K85" s="4" t="s">
        <v>23</v>
      </c>
    </row>
    <row r="86" spans="1:11" ht="12.75" outlineLevel="2">
      <c r="A86" s="4">
        <v>4</v>
      </c>
      <c r="B86" s="22" t="s">
        <v>1687</v>
      </c>
      <c r="C86" s="22" t="s">
        <v>1688</v>
      </c>
      <c r="D86" s="26">
        <v>21431.9</v>
      </c>
      <c r="E86" s="5" t="s">
        <v>1689</v>
      </c>
      <c r="F86" s="22" t="s">
        <v>1690</v>
      </c>
      <c r="G86" s="4" t="s">
        <v>261</v>
      </c>
      <c r="H86" s="14">
        <v>0</v>
      </c>
      <c r="I86" s="26">
        <f t="shared" si="3"/>
        <v>21431.9</v>
      </c>
      <c r="J86" s="4" t="s">
        <v>192</v>
      </c>
      <c r="K86" s="4" t="s">
        <v>23</v>
      </c>
    </row>
    <row r="87" spans="1:11" ht="12.75" outlineLevel="2">
      <c r="A87" s="4">
        <v>5</v>
      </c>
      <c r="B87" s="22" t="s">
        <v>1691</v>
      </c>
      <c r="C87" s="22" t="s">
        <v>1604</v>
      </c>
      <c r="D87" s="26">
        <v>3185.31</v>
      </c>
      <c r="E87" s="5" t="s">
        <v>1371</v>
      </c>
      <c r="F87" s="22" t="s">
        <v>1692</v>
      </c>
      <c r="G87" s="4" t="s">
        <v>261</v>
      </c>
      <c r="H87" s="14">
        <v>0</v>
      </c>
      <c r="I87" s="26">
        <f t="shared" si="3"/>
        <v>3185.31</v>
      </c>
      <c r="J87" s="4" t="s">
        <v>192</v>
      </c>
      <c r="K87" s="4" t="s">
        <v>23</v>
      </c>
    </row>
    <row r="88" spans="1:11" ht="12.75" outlineLevel="2">
      <c r="A88" s="4">
        <v>6</v>
      </c>
      <c r="B88" s="22" t="s">
        <v>1693</v>
      </c>
      <c r="C88" s="22" t="s">
        <v>1694</v>
      </c>
      <c r="D88" s="26">
        <v>40473.11</v>
      </c>
      <c r="E88" s="5" t="s">
        <v>1328</v>
      </c>
      <c r="F88" s="22" t="s">
        <v>1644</v>
      </c>
      <c r="G88" s="5" t="s">
        <v>261</v>
      </c>
      <c r="H88" s="14">
        <v>0</v>
      </c>
      <c r="I88" s="26">
        <f t="shared" si="3"/>
        <v>40473.11</v>
      </c>
      <c r="J88" s="4" t="s">
        <v>192</v>
      </c>
      <c r="K88" s="4" t="s">
        <v>23</v>
      </c>
    </row>
    <row r="89" spans="1:11" ht="12.75" outlineLevel="2">
      <c r="A89" s="4">
        <v>7</v>
      </c>
      <c r="B89" s="22" t="s">
        <v>1695</v>
      </c>
      <c r="C89" s="22" t="s">
        <v>1563</v>
      </c>
      <c r="D89" s="26">
        <v>2373.74</v>
      </c>
      <c r="E89" s="5" t="s">
        <v>1696</v>
      </c>
      <c r="F89" s="22" t="s">
        <v>1565</v>
      </c>
      <c r="G89" s="5" t="s">
        <v>261</v>
      </c>
      <c r="H89" s="14">
        <v>0</v>
      </c>
      <c r="I89" s="26">
        <f t="shared" si="3"/>
        <v>2373.74</v>
      </c>
      <c r="J89" s="4" t="s">
        <v>192</v>
      </c>
      <c r="K89" s="4" t="s">
        <v>23</v>
      </c>
    </row>
    <row r="90" spans="1:11" ht="12.75" outlineLevel="2">
      <c r="A90" s="4">
        <v>8</v>
      </c>
      <c r="B90" s="4" t="s">
        <v>1697</v>
      </c>
      <c r="C90" s="4" t="s">
        <v>1671</v>
      </c>
      <c r="D90" s="14">
        <v>12948.78</v>
      </c>
      <c r="E90" s="5" t="s">
        <v>1698</v>
      </c>
      <c r="F90" s="4" t="s">
        <v>1671</v>
      </c>
      <c r="G90" s="5" t="s">
        <v>261</v>
      </c>
      <c r="H90" s="14">
        <v>0</v>
      </c>
      <c r="I90" s="26">
        <f t="shared" si="3"/>
        <v>12948.78</v>
      </c>
      <c r="J90" s="4" t="s">
        <v>192</v>
      </c>
      <c r="K90" s="4" t="s">
        <v>23</v>
      </c>
    </row>
    <row r="91" spans="1:11" ht="12.75" outlineLevel="1">
      <c r="A91" s="4"/>
      <c r="B91" s="4"/>
      <c r="C91" s="4"/>
      <c r="D91" s="14">
        <f>SUBTOTAL(9,D83:D90)</f>
        <v>121029.03000000001</v>
      </c>
      <c r="E91" s="5"/>
      <c r="F91" s="4"/>
      <c r="G91" s="5"/>
      <c r="H91" s="14">
        <f>SUBTOTAL(9,H83:H90)</f>
        <v>0</v>
      </c>
      <c r="I91" s="26">
        <f>SUBTOTAL(9,I83:I90)</f>
        <v>121029.03000000001</v>
      </c>
      <c r="J91" s="27" t="s">
        <v>193</v>
      </c>
      <c r="K91" s="4"/>
    </row>
    <row r="92" spans="1:11" ht="12.75" outlineLevel="2">
      <c r="A92" s="4">
        <v>1</v>
      </c>
      <c r="B92" s="22" t="s">
        <v>1699</v>
      </c>
      <c r="C92" s="22" t="s">
        <v>1555</v>
      </c>
      <c r="D92" s="26">
        <v>2271</v>
      </c>
      <c r="E92" s="5" t="s">
        <v>1700</v>
      </c>
      <c r="F92" s="22" t="s">
        <v>1701</v>
      </c>
      <c r="G92" s="4" t="s">
        <v>261</v>
      </c>
      <c r="H92" s="14">
        <v>0</v>
      </c>
      <c r="I92" s="26">
        <f>D92-H92</f>
        <v>2271</v>
      </c>
      <c r="J92" s="4" t="s">
        <v>196</v>
      </c>
      <c r="K92" s="4" t="s">
        <v>30</v>
      </c>
    </row>
    <row r="93" spans="1:12" ht="12.75" outlineLevel="2">
      <c r="A93" s="4">
        <v>2</v>
      </c>
      <c r="B93" s="22" t="s">
        <v>1702</v>
      </c>
      <c r="C93" s="22" t="s">
        <v>1555</v>
      </c>
      <c r="D93" s="26">
        <v>151.2</v>
      </c>
      <c r="E93" s="5" t="s">
        <v>1703</v>
      </c>
      <c r="F93" s="22" t="s">
        <v>1701</v>
      </c>
      <c r="G93" s="4" t="s">
        <v>261</v>
      </c>
      <c r="H93" s="14">
        <v>0</v>
      </c>
      <c r="I93" s="26">
        <f>D93-H93</f>
        <v>151.2</v>
      </c>
      <c r="J93" s="4" t="s">
        <v>196</v>
      </c>
      <c r="K93" s="4" t="s">
        <v>30</v>
      </c>
      <c r="L93" s="42"/>
    </row>
    <row r="94" spans="1:11" ht="12.75" outlineLevel="2">
      <c r="A94" s="4">
        <v>3</v>
      </c>
      <c r="B94" s="22" t="s">
        <v>1704</v>
      </c>
      <c r="C94" s="22" t="s">
        <v>1559</v>
      </c>
      <c r="D94" s="26">
        <v>2649.5</v>
      </c>
      <c r="E94" s="5" t="s">
        <v>1393</v>
      </c>
      <c r="F94" s="22" t="s">
        <v>1624</v>
      </c>
      <c r="G94" s="4" t="s">
        <v>261</v>
      </c>
      <c r="H94" s="14">
        <v>0</v>
      </c>
      <c r="I94" s="26">
        <f>D94-H94</f>
        <v>2649.5</v>
      </c>
      <c r="J94" s="4" t="s">
        <v>196</v>
      </c>
      <c r="K94" s="4" t="s">
        <v>30</v>
      </c>
    </row>
    <row r="95" spans="1:11" ht="12.75" outlineLevel="2">
      <c r="A95" s="4">
        <v>4</v>
      </c>
      <c r="B95" s="22" t="s">
        <v>1705</v>
      </c>
      <c r="C95" s="22" t="s">
        <v>1559</v>
      </c>
      <c r="D95" s="26">
        <v>75.6</v>
      </c>
      <c r="E95" s="5" t="s">
        <v>1369</v>
      </c>
      <c r="F95" s="22" t="s">
        <v>1624</v>
      </c>
      <c r="G95" s="4" t="s">
        <v>261</v>
      </c>
      <c r="H95" s="14">
        <v>0</v>
      </c>
      <c r="I95" s="26">
        <f>D95-H95</f>
        <v>75.6</v>
      </c>
      <c r="J95" s="4" t="s">
        <v>196</v>
      </c>
      <c r="K95" s="4" t="s">
        <v>30</v>
      </c>
    </row>
    <row r="96" spans="1:11" ht="12.75" outlineLevel="1">
      <c r="A96" s="4"/>
      <c r="B96" s="22"/>
      <c r="C96" s="22"/>
      <c r="D96" s="26">
        <f>SUBTOTAL(9,D92:D95)</f>
        <v>5147.3</v>
      </c>
      <c r="E96" s="5"/>
      <c r="F96" s="22"/>
      <c r="G96" s="4"/>
      <c r="H96" s="14">
        <f>SUBTOTAL(9,H92:H95)</f>
        <v>0</v>
      </c>
      <c r="I96" s="26">
        <f>SUBTOTAL(9,I92:I95)</f>
        <v>5147.3</v>
      </c>
      <c r="J96" s="27" t="s">
        <v>201</v>
      </c>
      <c r="K96" s="4"/>
    </row>
    <row r="97" spans="1:11" ht="12.75" outlineLevel="2">
      <c r="A97" s="4">
        <v>1</v>
      </c>
      <c r="B97" s="22" t="s">
        <v>1706</v>
      </c>
      <c r="C97" s="22" t="s">
        <v>1555</v>
      </c>
      <c r="D97" s="26">
        <v>505.04</v>
      </c>
      <c r="E97" s="5" t="s">
        <v>1707</v>
      </c>
      <c r="F97" s="22" t="s">
        <v>1622</v>
      </c>
      <c r="G97" s="4" t="s">
        <v>261</v>
      </c>
      <c r="H97" s="14">
        <v>0</v>
      </c>
      <c r="I97" s="26">
        <f>D97-H97</f>
        <v>505.04</v>
      </c>
      <c r="J97" s="4" t="s">
        <v>204</v>
      </c>
      <c r="K97" s="4" t="s">
        <v>28</v>
      </c>
    </row>
    <row r="98" spans="1:11" ht="12.75" outlineLevel="2">
      <c r="A98" s="4">
        <v>2</v>
      </c>
      <c r="B98" s="22" t="s">
        <v>1708</v>
      </c>
      <c r="C98" s="22" t="s">
        <v>1688</v>
      </c>
      <c r="D98" s="26">
        <v>505.04</v>
      </c>
      <c r="E98" s="5" t="s">
        <v>1709</v>
      </c>
      <c r="F98" s="22" t="s">
        <v>1690</v>
      </c>
      <c r="G98" s="4" t="s">
        <v>261</v>
      </c>
      <c r="H98" s="14">
        <v>0</v>
      </c>
      <c r="I98" s="26">
        <f>D98-H98</f>
        <v>505.04</v>
      </c>
      <c r="J98" s="4" t="s">
        <v>204</v>
      </c>
      <c r="K98" s="4" t="s">
        <v>28</v>
      </c>
    </row>
    <row r="99" spans="1:11" ht="12.75" outlineLevel="1">
      <c r="A99" s="4"/>
      <c r="B99" s="22"/>
      <c r="C99" s="22"/>
      <c r="D99" s="26">
        <f>SUBTOTAL(9,D97:D98)</f>
        <v>1010.08</v>
      </c>
      <c r="E99" s="5"/>
      <c r="F99" s="22"/>
      <c r="G99" s="4"/>
      <c r="H99" s="14">
        <f>SUBTOTAL(9,H97:H98)</f>
        <v>0</v>
      </c>
      <c r="I99" s="26">
        <f>SUBTOTAL(9,I97:I98)</f>
        <v>1010.08</v>
      </c>
      <c r="J99" s="27" t="s">
        <v>207</v>
      </c>
      <c r="K99" s="4"/>
    </row>
    <row r="100" spans="1:11" ht="12.75" outlineLevel="2">
      <c r="A100" s="5">
        <v>1</v>
      </c>
      <c r="B100" s="5" t="s">
        <v>1710</v>
      </c>
      <c r="C100" s="5" t="s">
        <v>1555</v>
      </c>
      <c r="D100" s="21">
        <v>3874.21</v>
      </c>
      <c r="E100" s="5" t="s">
        <v>1711</v>
      </c>
      <c r="F100" s="5" t="s">
        <v>1557</v>
      </c>
      <c r="G100" s="5" t="s">
        <v>1712</v>
      </c>
      <c r="H100" s="21">
        <v>0</v>
      </c>
      <c r="I100" s="21">
        <f aca="true" t="shared" si="4" ref="I100:I122">D100-H100</f>
        <v>3874.21</v>
      </c>
      <c r="J100" s="5" t="s">
        <v>210</v>
      </c>
      <c r="K100" s="5" t="s">
        <v>22</v>
      </c>
    </row>
    <row r="101" spans="1:11" ht="12.75" outlineLevel="2">
      <c r="A101" s="4">
        <v>2</v>
      </c>
      <c r="B101" s="22" t="s">
        <v>1713</v>
      </c>
      <c r="C101" s="22" t="s">
        <v>1555</v>
      </c>
      <c r="D101" s="26">
        <v>1308.42</v>
      </c>
      <c r="E101" s="5" t="s">
        <v>1359</v>
      </c>
      <c r="F101" s="22" t="s">
        <v>1622</v>
      </c>
      <c r="G101" s="4" t="s">
        <v>261</v>
      </c>
      <c r="H101" s="14">
        <v>0</v>
      </c>
      <c r="I101" s="26">
        <f t="shared" si="4"/>
        <v>1308.42</v>
      </c>
      <c r="J101" s="4" t="s">
        <v>210</v>
      </c>
      <c r="K101" s="4" t="s">
        <v>22</v>
      </c>
    </row>
    <row r="102" spans="1:11" ht="12.75" outlineLevel="2">
      <c r="A102" s="4">
        <v>3</v>
      </c>
      <c r="B102" s="22" t="s">
        <v>1714</v>
      </c>
      <c r="C102" s="22" t="s">
        <v>1604</v>
      </c>
      <c r="D102" s="26">
        <v>31205.1</v>
      </c>
      <c r="E102" s="5" t="s">
        <v>1715</v>
      </c>
      <c r="F102" s="22" t="s">
        <v>1604</v>
      </c>
      <c r="G102" s="4" t="s">
        <v>261</v>
      </c>
      <c r="H102" s="14">
        <v>0</v>
      </c>
      <c r="I102" s="26">
        <f t="shared" si="4"/>
        <v>31205.1</v>
      </c>
      <c r="J102" s="4" t="s">
        <v>210</v>
      </c>
      <c r="K102" s="4" t="s">
        <v>22</v>
      </c>
    </row>
    <row r="103" spans="1:11" ht="12.75" outlineLevel="2">
      <c r="A103" s="5">
        <v>4</v>
      </c>
      <c r="B103" s="22" t="s">
        <v>1716</v>
      </c>
      <c r="C103" s="22" t="s">
        <v>1604</v>
      </c>
      <c r="D103" s="26">
        <v>4088.25</v>
      </c>
      <c r="E103" s="5" t="s">
        <v>1717</v>
      </c>
      <c r="F103" s="22" t="s">
        <v>1604</v>
      </c>
      <c r="G103" s="4" t="s">
        <v>261</v>
      </c>
      <c r="H103" s="14">
        <v>0</v>
      </c>
      <c r="I103" s="26">
        <f t="shared" si="4"/>
        <v>4088.25</v>
      </c>
      <c r="J103" s="4" t="s">
        <v>210</v>
      </c>
      <c r="K103" s="4" t="s">
        <v>22</v>
      </c>
    </row>
    <row r="104" spans="1:11" ht="12.75" outlineLevel="2">
      <c r="A104" s="4">
        <v>5</v>
      </c>
      <c r="B104" s="22" t="s">
        <v>1718</v>
      </c>
      <c r="C104" s="22" t="s">
        <v>1604</v>
      </c>
      <c r="D104" s="26">
        <v>18772.99</v>
      </c>
      <c r="E104" s="5" t="s">
        <v>1719</v>
      </c>
      <c r="F104" s="22" t="s">
        <v>1604</v>
      </c>
      <c r="G104" s="4" t="s">
        <v>261</v>
      </c>
      <c r="H104" s="14">
        <v>0</v>
      </c>
      <c r="I104" s="26">
        <f t="shared" si="4"/>
        <v>18772.99</v>
      </c>
      <c r="J104" s="4" t="s">
        <v>210</v>
      </c>
      <c r="K104" s="4" t="s">
        <v>22</v>
      </c>
    </row>
    <row r="105" spans="1:11" ht="12.75" outlineLevel="2">
      <c r="A105" s="4">
        <v>6</v>
      </c>
      <c r="B105" s="22" t="s">
        <v>1720</v>
      </c>
      <c r="C105" s="22" t="s">
        <v>1604</v>
      </c>
      <c r="D105" s="26">
        <v>7191.5</v>
      </c>
      <c r="E105" s="5" t="s">
        <v>1721</v>
      </c>
      <c r="F105" s="22" t="s">
        <v>1604</v>
      </c>
      <c r="G105" s="4" t="s">
        <v>261</v>
      </c>
      <c r="H105" s="14">
        <v>0</v>
      </c>
      <c r="I105" s="26">
        <f t="shared" si="4"/>
        <v>7191.5</v>
      </c>
      <c r="J105" s="4" t="s">
        <v>210</v>
      </c>
      <c r="K105" s="4" t="s">
        <v>22</v>
      </c>
    </row>
    <row r="106" spans="1:11" ht="12.75" outlineLevel="2">
      <c r="A106" s="5">
        <v>7</v>
      </c>
      <c r="B106" s="22" t="s">
        <v>1722</v>
      </c>
      <c r="C106" s="22" t="s">
        <v>1604</v>
      </c>
      <c r="D106" s="26">
        <v>1813.5</v>
      </c>
      <c r="E106" s="5" t="s">
        <v>1723</v>
      </c>
      <c r="F106" s="22" t="s">
        <v>1604</v>
      </c>
      <c r="G106" s="4" t="s">
        <v>261</v>
      </c>
      <c r="H106" s="14">
        <v>0</v>
      </c>
      <c r="I106" s="26">
        <f t="shared" si="4"/>
        <v>1813.5</v>
      </c>
      <c r="J106" s="4" t="s">
        <v>210</v>
      </c>
      <c r="K106" s="4" t="s">
        <v>22</v>
      </c>
    </row>
    <row r="107" spans="1:11" ht="12.75" outlineLevel="2">
      <c r="A107" s="4">
        <v>8</v>
      </c>
      <c r="B107" s="22" t="s">
        <v>1724</v>
      </c>
      <c r="C107" s="22" t="s">
        <v>1604</v>
      </c>
      <c r="D107" s="26">
        <v>2955.14</v>
      </c>
      <c r="E107" s="5" t="s">
        <v>1725</v>
      </c>
      <c r="F107" s="22" t="s">
        <v>1604</v>
      </c>
      <c r="G107" s="4" t="s">
        <v>261</v>
      </c>
      <c r="H107" s="14">
        <v>0</v>
      </c>
      <c r="I107" s="26">
        <f t="shared" si="4"/>
        <v>2955.14</v>
      </c>
      <c r="J107" s="4" t="s">
        <v>210</v>
      </c>
      <c r="K107" s="4" t="s">
        <v>22</v>
      </c>
    </row>
    <row r="108" spans="1:11" ht="12.75" outlineLevel="2">
      <c r="A108" s="4">
        <v>9</v>
      </c>
      <c r="B108" s="22" t="s">
        <v>1726</v>
      </c>
      <c r="C108" s="22" t="s">
        <v>1604</v>
      </c>
      <c r="D108" s="26">
        <v>4516.97</v>
      </c>
      <c r="E108" s="5" t="s">
        <v>1727</v>
      </c>
      <c r="F108" s="22" t="s">
        <v>1604</v>
      </c>
      <c r="G108" s="4" t="s">
        <v>261</v>
      </c>
      <c r="H108" s="14">
        <v>0</v>
      </c>
      <c r="I108" s="26">
        <f t="shared" si="4"/>
        <v>4516.97</v>
      </c>
      <c r="J108" s="4" t="s">
        <v>210</v>
      </c>
      <c r="K108" s="4" t="s">
        <v>22</v>
      </c>
    </row>
    <row r="109" spans="1:11" ht="12.75" outlineLevel="2">
      <c r="A109" s="5">
        <v>10</v>
      </c>
      <c r="B109" s="22" t="s">
        <v>1728</v>
      </c>
      <c r="C109" s="22" t="s">
        <v>1604</v>
      </c>
      <c r="D109" s="26">
        <v>1804.35</v>
      </c>
      <c r="E109" s="5" t="s">
        <v>1729</v>
      </c>
      <c r="F109" s="22" t="s">
        <v>1604</v>
      </c>
      <c r="G109" s="4" t="s">
        <v>261</v>
      </c>
      <c r="H109" s="14">
        <v>0</v>
      </c>
      <c r="I109" s="26">
        <f t="shared" si="4"/>
        <v>1804.35</v>
      </c>
      <c r="J109" s="4" t="s">
        <v>210</v>
      </c>
      <c r="K109" s="4" t="s">
        <v>22</v>
      </c>
    </row>
    <row r="110" spans="1:11" ht="12.75" outlineLevel="2">
      <c r="A110" s="4">
        <v>11</v>
      </c>
      <c r="B110" s="22" t="s">
        <v>1730</v>
      </c>
      <c r="C110" s="22" t="s">
        <v>1604</v>
      </c>
      <c r="D110" s="26">
        <v>4516.97</v>
      </c>
      <c r="E110" s="5" t="s">
        <v>1731</v>
      </c>
      <c r="F110" s="22" t="s">
        <v>1604</v>
      </c>
      <c r="G110" s="4" t="s">
        <v>261</v>
      </c>
      <c r="H110" s="14">
        <v>0</v>
      </c>
      <c r="I110" s="26">
        <f t="shared" si="4"/>
        <v>4516.97</v>
      </c>
      <c r="J110" s="4" t="s">
        <v>210</v>
      </c>
      <c r="K110" s="4" t="s">
        <v>22</v>
      </c>
    </row>
    <row r="111" spans="1:11" ht="12.75" outlineLevel="2">
      <c r="A111" s="4">
        <v>12</v>
      </c>
      <c r="B111" s="22" t="s">
        <v>1732</v>
      </c>
      <c r="C111" s="22" t="s">
        <v>1604</v>
      </c>
      <c r="D111" s="26">
        <v>2470.02</v>
      </c>
      <c r="E111" s="5" t="s">
        <v>1733</v>
      </c>
      <c r="F111" s="22" t="s">
        <v>1604</v>
      </c>
      <c r="G111" s="4" t="s">
        <v>261</v>
      </c>
      <c r="H111" s="14">
        <v>0</v>
      </c>
      <c r="I111" s="26">
        <f t="shared" si="4"/>
        <v>2470.02</v>
      </c>
      <c r="J111" s="4" t="s">
        <v>210</v>
      </c>
      <c r="K111" s="4" t="s">
        <v>22</v>
      </c>
    </row>
    <row r="112" spans="1:11" ht="12.75" outlineLevel="2">
      <c r="A112" s="5">
        <v>13</v>
      </c>
      <c r="B112" s="22" t="s">
        <v>1734</v>
      </c>
      <c r="C112" s="22" t="s">
        <v>1604</v>
      </c>
      <c r="D112" s="26">
        <v>1228.32</v>
      </c>
      <c r="E112" s="5" t="s">
        <v>1735</v>
      </c>
      <c r="F112" s="22" t="s">
        <v>1604</v>
      </c>
      <c r="G112" s="4" t="s">
        <v>261</v>
      </c>
      <c r="H112" s="14">
        <v>0</v>
      </c>
      <c r="I112" s="26">
        <f t="shared" si="4"/>
        <v>1228.32</v>
      </c>
      <c r="J112" s="4" t="s">
        <v>210</v>
      </c>
      <c r="K112" s="4" t="s">
        <v>22</v>
      </c>
    </row>
    <row r="113" spans="1:11" ht="12.75" outlineLevel="2">
      <c r="A113" s="4">
        <v>14</v>
      </c>
      <c r="B113" s="22" t="s">
        <v>1736</v>
      </c>
      <c r="C113" s="22" t="s">
        <v>1604</v>
      </c>
      <c r="D113" s="26">
        <v>17980.38</v>
      </c>
      <c r="E113" s="5" t="s">
        <v>1737</v>
      </c>
      <c r="F113" s="22" t="s">
        <v>1604</v>
      </c>
      <c r="G113" s="4" t="s">
        <v>261</v>
      </c>
      <c r="H113" s="14">
        <v>0</v>
      </c>
      <c r="I113" s="26">
        <f t="shared" si="4"/>
        <v>17980.38</v>
      </c>
      <c r="J113" s="4" t="s">
        <v>210</v>
      </c>
      <c r="K113" s="4" t="s">
        <v>22</v>
      </c>
    </row>
    <row r="114" spans="1:11" ht="12.75" outlineLevel="2">
      <c r="A114" s="4">
        <v>15</v>
      </c>
      <c r="B114" s="22" t="s">
        <v>1738</v>
      </c>
      <c r="C114" s="22" t="s">
        <v>1604</v>
      </c>
      <c r="D114" s="26">
        <v>1678.75</v>
      </c>
      <c r="E114" s="5" t="s">
        <v>1739</v>
      </c>
      <c r="F114" s="22" t="s">
        <v>1629</v>
      </c>
      <c r="G114" s="4" t="s">
        <v>261</v>
      </c>
      <c r="H114" s="14">
        <v>0</v>
      </c>
      <c r="I114" s="26">
        <f t="shared" si="4"/>
        <v>1678.75</v>
      </c>
      <c r="J114" s="4" t="s">
        <v>210</v>
      </c>
      <c r="K114" s="4" t="s">
        <v>22</v>
      </c>
    </row>
    <row r="115" spans="1:11" ht="12.75" outlineLevel="2">
      <c r="A115" s="5">
        <v>16</v>
      </c>
      <c r="B115" s="4" t="s">
        <v>1740</v>
      </c>
      <c r="C115" s="4" t="s">
        <v>1671</v>
      </c>
      <c r="D115" s="14">
        <v>6245.25</v>
      </c>
      <c r="E115" s="5" t="s">
        <v>1741</v>
      </c>
      <c r="F115" s="4" t="s">
        <v>1671</v>
      </c>
      <c r="G115" s="5" t="s">
        <v>261</v>
      </c>
      <c r="H115" s="14">
        <v>0</v>
      </c>
      <c r="I115" s="26">
        <f t="shared" si="4"/>
        <v>6245.25</v>
      </c>
      <c r="J115" s="4" t="s">
        <v>210</v>
      </c>
      <c r="K115" s="4" t="s">
        <v>22</v>
      </c>
    </row>
    <row r="116" spans="1:11" ht="12.75" outlineLevel="2">
      <c r="A116" s="4">
        <v>17</v>
      </c>
      <c r="B116" s="4" t="s">
        <v>1742</v>
      </c>
      <c r="C116" s="4" t="s">
        <v>1671</v>
      </c>
      <c r="D116" s="14">
        <v>17589.66</v>
      </c>
      <c r="E116" s="5" t="s">
        <v>1743</v>
      </c>
      <c r="F116" s="4" t="s">
        <v>1671</v>
      </c>
      <c r="G116" s="5" t="s">
        <v>261</v>
      </c>
      <c r="H116" s="14">
        <v>0</v>
      </c>
      <c r="I116" s="26">
        <f t="shared" si="4"/>
        <v>17589.66</v>
      </c>
      <c r="J116" s="4" t="s">
        <v>210</v>
      </c>
      <c r="K116" s="4" t="s">
        <v>22</v>
      </c>
    </row>
    <row r="117" spans="1:11" ht="12.75" outlineLevel="2">
      <c r="A117" s="4">
        <v>18</v>
      </c>
      <c r="B117" s="4" t="s">
        <v>1744</v>
      </c>
      <c r="C117" s="4" t="s">
        <v>1671</v>
      </c>
      <c r="D117" s="14">
        <v>3021.75</v>
      </c>
      <c r="E117" s="5" t="s">
        <v>1745</v>
      </c>
      <c r="F117" s="4" t="s">
        <v>1671</v>
      </c>
      <c r="G117" s="5" t="s">
        <v>261</v>
      </c>
      <c r="H117" s="14">
        <v>0</v>
      </c>
      <c r="I117" s="26">
        <f t="shared" si="4"/>
        <v>3021.75</v>
      </c>
      <c r="J117" s="4" t="s">
        <v>210</v>
      </c>
      <c r="K117" s="4" t="s">
        <v>22</v>
      </c>
    </row>
    <row r="118" spans="1:11" ht="12.75" outlineLevel="2">
      <c r="A118" s="5">
        <v>19</v>
      </c>
      <c r="B118" s="4" t="s">
        <v>1746</v>
      </c>
      <c r="C118" s="4" t="s">
        <v>1671</v>
      </c>
      <c r="D118" s="14">
        <v>22325.6</v>
      </c>
      <c r="E118" s="5" t="s">
        <v>1747</v>
      </c>
      <c r="F118" s="4" t="s">
        <v>1671</v>
      </c>
      <c r="G118" s="5" t="s">
        <v>261</v>
      </c>
      <c r="H118" s="21">
        <v>0</v>
      </c>
      <c r="I118" s="26">
        <f t="shared" si="4"/>
        <v>22325.6</v>
      </c>
      <c r="J118" s="4" t="s">
        <v>210</v>
      </c>
      <c r="K118" s="4" t="s">
        <v>22</v>
      </c>
    </row>
    <row r="119" spans="1:11" ht="12.75" outlineLevel="2">
      <c r="A119" s="4">
        <v>20</v>
      </c>
      <c r="B119" s="4" t="s">
        <v>1748</v>
      </c>
      <c r="C119" s="4" t="s">
        <v>1671</v>
      </c>
      <c r="D119" s="14">
        <v>1804.35</v>
      </c>
      <c r="E119" s="5" t="s">
        <v>1749</v>
      </c>
      <c r="F119" s="4" t="s">
        <v>1671</v>
      </c>
      <c r="G119" s="5" t="s">
        <v>261</v>
      </c>
      <c r="H119" s="21">
        <v>0</v>
      </c>
      <c r="I119" s="26">
        <f t="shared" si="4"/>
        <v>1804.35</v>
      </c>
      <c r="J119" s="4" t="s">
        <v>210</v>
      </c>
      <c r="K119" s="4" t="s">
        <v>22</v>
      </c>
    </row>
    <row r="120" spans="1:11" ht="12.75" outlineLevel="2">
      <c r="A120" s="4">
        <v>21</v>
      </c>
      <c r="B120" s="4" t="s">
        <v>1750</v>
      </c>
      <c r="C120" s="4" t="s">
        <v>1671</v>
      </c>
      <c r="D120" s="14">
        <v>725.4</v>
      </c>
      <c r="E120" s="5" t="s">
        <v>1751</v>
      </c>
      <c r="F120" s="4" t="s">
        <v>1671</v>
      </c>
      <c r="G120" s="5" t="s">
        <v>261</v>
      </c>
      <c r="H120" s="21">
        <v>0</v>
      </c>
      <c r="I120" s="26">
        <f t="shared" si="4"/>
        <v>725.4</v>
      </c>
      <c r="J120" s="4" t="s">
        <v>210</v>
      </c>
      <c r="K120" s="4" t="s">
        <v>22</v>
      </c>
    </row>
    <row r="121" spans="1:11" ht="12.75" outlineLevel="2">
      <c r="A121" s="5">
        <v>22</v>
      </c>
      <c r="B121" s="4" t="s">
        <v>1752</v>
      </c>
      <c r="C121" s="4" t="s">
        <v>1671</v>
      </c>
      <c r="D121" s="14">
        <v>409.44</v>
      </c>
      <c r="E121" s="5" t="s">
        <v>1753</v>
      </c>
      <c r="F121" s="4" t="s">
        <v>1671</v>
      </c>
      <c r="G121" s="5" t="s">
        <v>261</v>
      </c>
      <c r="H121" s="21">
        <v>0</v>
      </c>
      <c r="I121" s="26">
        <f t="shared" si="4"/>
        <v>409.44</v>
      </c>
      <c r="J121" s="4" t="s">
        <v>210</v>
      </c>
      <c r="K121" s="4" t="s">
        <v>22</v>
      </c>
    </row>
    <row r="122" spans="1:11" ht="12.75" outlineLevel="2">
      <c r="A122" s="4">
        <v>23</v>
      </c>
      <c r="B122" s="4" t="s">
        <v>1754</v>
      </c>
      <c r="C122" s="4" t="s">
        <v>1671</v>
      </c>
      <c r="D122" s="14">
        <v>13326.03</v>
      </c>
      <c r="E122" s="5" t="s">
        <v>1755</v>
      </c>
      <c r="F122" s="4" t="s">
        <v>1671</v>
      </c>
      <c r="G122" s="5" t="s">
        <v>261</v>
      </c>
      <c r="H122" s="21">
        <v>0</v>
      </c>
      <c r="I122" s="26">
        <f t="shared" si="4"/>
        <v>13326.03</v>
      </c>
      <c r="J122" s="4" t="s">
        <v>210</v>
      </c>
      <c r="K122" s="4" t="s">
        <v>22</v>
      </c>
    </row>
    <row r="123" spans="1:11" ht="12.75" outlineLevel="1">
      <c r="A123" s="4"/>
      <c r="B123" s="4"/>
      <c r="C123" s="4"/>
      <c r="D123" s="14">
        <f>SUBTOTAL(9,D100:D122)</f>
        <v>170852.35000000003</v>
      </c>
      <c r="E123" s="5"/>
      <c r="F123" s="4"/>
      <c r="G123" s="5"/>
      <c r="H123" s="21">
        <f>SUBTOTAL(9,H100:H122)</f>
        <v>0</v>
      </c>
      <c r="I123" s="26">
        <f>SUBTOTAL(9,I100:I122)</f>
        <v>170852.35000000003</v>
      </c>
      <c r="J123" s="27" t="s">
        <v>233</v>
      </c>
      <c r="K123" s="4"/>
    </row>
    <row r="124" spans="1:11" ht="12.75" outlineLevel="2">
      <c r="A124" s="4">
        <v>1</v>
      </c>
      <c r="B124" s="22" t="s">
        <v>1756</v>
      </c>
      <c r="C124" s="22" t="s">
        <v>1555</v>
      </c>
      <c r="D124" s="26">
        <v>761.1</v>
      </c>
      <c r="E124" s="5" t="s">
        <v>1757</v>
      </c>
      <c r="F124" s="22" t="s">
        <v>1557</v>
      </c>
      <c r="G124" s="4" t="s">
        <v>261</v>
      </c>
      <c r="H124" s="14">
        <v>0</v>
      </c>
      <c r="I124" s="26">
        <f>D124-H124</f>
        <v>761.1</v>
      </c>
      <c r="J124" s="4" t="s">
        <v>315</v>
      </c>
      <c r="K124" s="4" t="s">
        <v>20</v>
      </c>
    </row>
    <row r="125" spans="1:11" ht="12.75" outlineLevel="2">
      <c r="A125" s="4">
        <v>2</v>
      </c>
      <c r="B125" s="22" t="s">
        <v>1758</v>
      </c>
      <c r="C125" s="22" t="s">
        <v>1759</v>
      </c>
      <c r="D125" s="26">
        <v>761.1</v>
      </c>
      <c r="E125" s="5" t="s">
        <v>1760</v>
      </c>
      <c r="F125" s="22" t="s">
        <v>1561</v>
      </c>
      <c r="G125" s="4" t="s">
        <v>261</v>
      </c>
      <c r="H125" s="14">
        <v>0</v>
      </c>
      <c r="I125" s="26">
        <f>D125-H125</f>
        <v>761.1</v>
      </c>
      <c r="J125" s="4" t="s">
        <v>315</v>
      </c>
      <c r="K125" s="4" t="s">
        <v>20</v>
      </c>
    </row>
    <row r="126" spans="1:11" ht="12.75" outlineLevel="1">
      <c r="A126" s="4"/>
      <c r="B126" s="22"/>
      <c r="C126" s="22"/>
      <c r="D126" s="26">
        <f>SUBTOTAL(9,D124:D125)</f>
        <v>1522.2</v>
      </c>
      <c r="E126" s="5"/>
      <c r="F126" s="22"/>
      <c r="G126" s="4"/>
      <c r="H126" s="14">
        <f>SUBTOTAL(9,H124:H125)</f>
        <v>0</v>
      </c>
      <c r="I126" s="26">
        <f>SUBTOTAL(9,I124:I125)</f>
        <v>1522.2</v>
      </c>
      <c r="J126" s="27" t="s">
        <v>316</v>
      </c>
      <c r="K126" s="4"/>
    </row>
    <row r="127" spans="1:11" ht="12.75" outlineLevel="2">
      <c r="A127" s="4">
        <v>1</v>
      </c>
      <c r="B127" s="22" t="s">
        <v>411</v>
      </c>
      <c r="C127" s="22" t="s">
        <v>1644</v>
      </c>
      <c r="D127" s="26">
        <v>4759.04</v>
      </c>
      <c r="E127" s="5" t="s">
        <v>1330</v>
      </c>
      <c r="F127" s="22" t="s">
        <v>1644</v>
      </c>
      <c r="G127" s="5" t="s">
        <v>261</v>
      </c>
      <c r="H127" s="14">
        <v>0</v>
      </c>
      <c r="I127" s="26">
        <f>D127-H127</f>
        <v>4759.04</v>
      </c>
      <c r="J127" s="4" t="s">
        <v>700</v>
      </c>
      <c r="K127" s="4" t="s">
        <v>29</v>
      </c>
    </row>
    <row r="128" spans="1:11" ht="12.75" outlineLevel="1">
      <c r="A128" s="4"/>
      <c r="B128" s="22"/>
      <c r="C128" s="22"/>
      <c r="D128" s="26">
        <f>SUBTOTAL(9,D127:D127)</f>
        <v>4759.04</v>
      </c>
      <c r="E128" s="5"/>
      <c r="F128" s="22"/>
      <c r="G128" s="5"/>
      <c r="H128" s="14">
        <f>SUBTOTAL(9,H127:H127)</f>
        <v>0</v>
      </c>
      <c r="I128" s="26">
        <f>SUBTOTAL(9,I127:I127)</f>
        <v>4759.04</v>
      </c>
      <c r="J128" s="27" t="s">
        <v>775</v>
      </c>
      <c r="K128" s="4"/>
    </row>
    <row r="129" spans="1:11" ht="12.75" outlineLevel="2">
      <c r="A129" s="4">
        <v>1</v>
      </c>
      <c r="B129" s="22" t="s">
        <v>1761</v>
      </c>
      <c r="C129" s="22" t="s">
        <v>1555</v>
      </c>
      <c r="D129" s="26">
        <v>3893.08</v>
      </c>
      <c r="E129" s="5" t="s">
        <v>1762</v>
      </c>
      <c r="F129" s="22" t="s">
        <v>1569</v>
      </c>
      <c r="G129" s="4" t="s">
        <v>261</v>
      </c>
      <c r="H129" s="14">
        <v>0</v>
      </c>
      <c r="I129" s="26">
        <f>D129-H129</f>
        <v>3893.08</v>
      </c>
      <c r="J129" s="4" t="s">
        <v>236</v>
      </c>
      <c r="K129" s="4" t="s">
        <v>26</v>
      </c>
    </row>
    <row r="130" spans="1:11" ht="12.75" outlineLevel="2">
      <c r="A130" s="4">
        <v>2</v>
      </c>
      <c r="B130" s="22" t="s">
        <v>1763</v>
      </c>
      <c r="C130" s="22" t="s">
        <v>1688</v>
      </c>
      <c r="D130" s="26">
        <v>1946.54</v>
      </c>
      <c r="E130" s="5" t="s">
        <v>1764</v>
      </c>
      <c r="F130" s="22" t="s">
        <v>1690</v>
      </c>
      <c r="G130" s="4" t="s">
        <v>261</v>
      </c>
      <c r="H130" s="14">
        <v>0</v>
      </c>
      <c r="I130" s="26">
        <f>D130-H130</f>
        <v>1946.54</v>
      </c>
      <c r="J130" s="4" t="s">
        <v>236</v>
      </c>
      <c r="K130" s="4" t="s">
        <v>26</v>
      </c>
    </row>
    <row r="131" spans="1:11" ht="12.75" outlineLevel="2">
      <c r="A131" s="4">
        <v>3</v>
      </c>
      <c r="B131" s="22" t="s">
        <v>1765</v>
      </c>
      <c r="C131" s="22" t="s">
        <v>1559</v>
      </c>
      <c r="D131" s="26">
        <v>973.27</v>
      </c>
      <c r="E131" s="5" t="s">
        <v>1386</v>
      </c>
      <c r="F131" s="22" t="s">
        <v>1624</v>
      </c>
      <c r="G131" s="4" t="s">
        <v>261</v>
      </c>
      <c r="H131" s="14">
        <v>0</v>
      </c>
      <c r="I131" s="26">
        <f>D131-H131</f>
        <v>973.27</v>
      </c>
      <c r="J131" s="4" t="s">
        <v>236</v>
      </c>
      <c r="K131" s="4" t="s">
        <v>26</v>
      </c>
    </row>
    <row r="132" spans="1:11" ht="12.75" outlineLevel="2">
      <c r="A132" s="4">
        <v>4</v>
      </c>
      <c r="B132" s="22" t="s">
        <v>1766</v>
      </c>
      <c r="C132" s="22" t="s">
        <v>1565</v>
      </c>
      <c r="D132" s="26">
        <v>5839.62</v>
      </c>
      <c r="E132" s="5" t="s">
        <v>1767</v>
      </c>
      <c r="F132" s="22" t="s">
        <v>1565</v>
      </c>
      <c r="G132" s="5" t="s">
        <v>261</v>
      </c>
      <c r="H132" s="14">
        <v>0</v>
      </c>
      <c r="I132" s="26">
        <f>D132-H132</f>
        <v>5839.62</v>
      </c>
      <c r="J132" s="4" t="s">
        <v>236</v>
      </c>
      <c r="K132" s="4" t="s">
        <v>26</v>
      </c>
    </row>
    <row r="133" spans="1:22" ht="12.75" outlineLevel="2">
      <c r="A133" s="4">
        <v>4</v>
      </c>
      <c r="B133" s="1" t="s">
        <v>1768</v>
      </c>
      <c r="C133" s="1" t="s">
        <v>1769</v>
      </c>
      <c r="D133" s="2">
        <v>1106.56</v>
      </c>
      <c r="E133" s="1" t="s">
        <v>1770</v>
      </c>
      <c r="F133" s="1" t="s">
        <v>1771</v>
      </c>
      <c r="G133" t="s">
        <v>1712</v>
      </c>
      <c r="H133" s="14">
        <v>0</v>
      </c>
      <c r="I133" s="26">
        <f>D133-H133</f>
        <v>1106.56</v>
      </c>
      <c r="J133" s="4" t="s">
        <v>236</v>
      </c>
      <c r="K133" s="4" t="s">
        <v>26</v>
      </c>
      <c r="M133" s="1" t="s">
        <v>1768</v>
      </c>
      <c r="N133" s="1" t="s">
        <v>1769</v>
      </c>
      <c r="O133" s="2">
        <v>1106.56</v>
      </c>
      <c r="P133" s="1" t="s">
        <v>1770</v>
      </c>
      <c r="Q133" s="1" t="s">
        <v>1771</v>
      </c>
      <c r="R133" t="s">
        <v>1712</v>
      </c>
      <c r="S133" s="2">
        <v>0</v>
      </c>
      <c r="T133" s="176">
        <f>O133-S133</f>
        <v>1106.56</v>
      </c>
      <c r="U133" s="1" t="s">
        <v>236</v>
      </c>
      <c r="V133" s="1" t="s">
        <v>26</v>
      </c>
    </row>
    <row r="134" spans="1:13" ht="12.75" outlineLevel="1">
      <c r="A134" s="4"/>
      <c r="B134" s="22"/>
      <c r="C134" s="22"/>
      <c r="D134" s="26">
        <f>SUBTOTAL(9,D129:D133)</f>
        <v>13759.069999999998</v>
      </c>
      <c r="E134" s="5"/>
      <c r="F134" s="22"/>
      <c r="G134" s="5"/>
      <c r="H134" s="14">
        <f>SUBTOTAL(9,H129:H133)</f>
        <v>0</v>
      </c>
      <c r="I134" s="26">
        <f>SUBTOTAL(9,I129:I133)</f>
        <v>13759.069999999998</v>
      </c>
      <c r="J134" s="27" t="s">
        <v>237</v>
      </c>
      <c r="K134" s="4"/>
      <c r="M134">
        <v>12652.51</v>
      </c>
    </row>
    <row r="135" spans="1:11" ht="12.75" outlineLevel="2">
      <c r="A135" s="4">
        <v>1</v>
      </c>
      <c r="B135" s="22" t="s">
        <v>1772</v>
      </c>
      <c r="C135" s="22" t="s">
        <v>1686</v>
      </c>
      <c r="D135" s="26">
        <v>1415.22</v>
      </c>
      <c r="E135" s="5" t="s">
        <v>1773</v>
      </c>
      <c r="F135" s="22" t="s">
        <v>1774</v>
      </c>
      <c r="G135" s="4" t="s">
        <v>261</v>
      </c>
      <c r="H135" s="14">
        <v>0</v>
      </c>
      <c r="I135" s="26">
        <f aca="true" t="shared" si="5" ref="I135:I150">D135-H135</f>
        <v>1415.22</v>
      </c>
      <c r="J135" s="4" t="s">
        <v>240</v>
      </c>
      <c r="K135" s="4" t="s">
        <v>16</v>
      </c>
    </row>
    <row r="136" spans="1:11" ht="12.75" outlineLevel="2">
      <c r="A136" s="4">
        <v>2</v>
      </c>
      <c r="B136" s="22" t="s">
        <v>1775</v>
      </c>
      <c r="C136" s="22" t="s">
        <v>1622</v>
      </c>
      <c r="D136" s="26">
        <v>2497.77</v>
      </c>
      <c r="E136" s="5" t="s">
        <v>1776</v>
      </c>
      <c r="F136" s="22" t="s">
        <v>1688</v>
      </c>
      <c r="G136" s="4" t="s">
        <v>261</v>
      </c>
      <c r="H136" s="14">
        <v>0</v>
      </c>
      <c r="I136" s="26">
        <f t="shared" si="5"/>
        <v>2497.77</v>
      </c>
      <c r="J136" s="4" t="s">
        <v>240</v>
      </c>
      <c r="K136" s="4" t="s">
        <v>16</v>
      </c>
    </row>
    <row r="137" spans="1:11" ht="12.75" outlineLevel="2">
      <c r="A137" s="4">
        <v>3</v>
      </c>
      <c r="B137" s="22" t="s">
        <v>1777</v>
      </c>
      <c r="C137" s="22" t="s">
        <v>1701</v>
      </c>
      <c r="D137" s="26">
        <v>5140.45</v>
      </c>
      <c r="E137" s="5" t="s">
        <v>1778</v>
      </c>
      <c r="F137" s="22" t="s">
        <v>1688</v>
      </c>
      <c r="G137" s="4" t="s">
        <v>261</v>
      </c>
      <c r="H137" s="14">
        <v>0</v>
      </c>
      <c r="I137" s="26">
        <f t="shared" si="5"/>
        <v>5140.45</v>
      </c>
      <c r="J137" s="4" t="s">
        <v>240</v>
      </c>
      <c r="K137" s="4" t="s">
        <v>16</v>
      </c>
    </row>
    <row r="138" spans="1:11" ht="12.75" outlineLevel="2">
      <c r="A138" s="4">
        <v>4</v>
      </c>
      <c r="B138" s="22" t="s">
        <v>1779</v>
      </c>
      <c r="C138" s="22" t="s">
        <v>1780</v>
      </c>
      <c r="D138" s="26">
        <v>2713.89</v>
      </c>
      <c r="E138" s="5" t="s">
        <v>1781</v>
      </c>
      <c r="F138" s="22" t="s">
        <v>1688</v>
      </c>
      <c r="G138" s="4" t="s">
        <v>261</v>
      </c>
      <c r="H138" s="14">
        <v>0</v>
      </c>
      <c r="I138" s="26">
        <f t="shared" si="5"/>
        <v>2713.89</v>
      </c>
      <c r="J138" s="4" t="s">
        <v>240</v>
      </c>
      <c r="K138" s="4" t="s">
        <v>16</v>
      </c>
    </row>
    <row r="139" spans="1:11" ht="12.75" outlineLevel="2">
      <c r="A139" s="4">
        <v>5</v>
      </c>
      <c r="B139" s="22" t="s">
        <v>1782</v>
      </c>
      <c r="C139" s="22" t="s">
        <v>1684</v>
      </c>
      <c r="D139" s="26">
        <v>6163.32</v>
      </c>
      <c r="E139" s="5" t="s">
        <v>1783</v>
      </c>
      <c r="F139" s="22" t="s">
        <v>1688</v>
      </c>
      <c r="G139" s="4" t="s">
        <v>261</v>
      </c>
      <c r="H139" s="14">
        <v>0</v>
      </c>
      <c r="I139" s="26">
        <f t="shared" si="5"/>
        <v>6163.32</v>
      </c>
      <c r="J139" s="4" t="s">
        <v>240</v>
      </c>
      <c r="K139" s="4" t="s">
        <v>16</v>
      </c>
    </row>
    <row r="140" spans="1:11" ht="12.75" outlineLevel="2">
      <c r="A140" s="4">
        <v>6</v>
      </c>
      <c r="B140" s="22" t="s">
        <v>1784</v>
      </c>
      <c r="C140" s="22" t="s">
        <v>1684</v>
      </c>
      <c r="D140" s="26">
        <v>834.14</v>
      </c>
      <c r="E140" s="5" t="s">
        <v>1785</v>
      </c>
      <c r="F140" s="22" t="s">
        <v>1688</v>
      </c>
      <c r="G140" s="4" t="s">
        <v>261</v>
      </c>
      <c r="H140" s="14">
        <v>0</v>
      </c>
      <c r="I140" s="26">
        <f t="shared" si="5"/>
        <v>834.14</v>
      </c>
      <c r="J140" s="4" t="s">
        <v>240</v>
      </c>
      <c r="K140" s="4" t="s">
        <v>16</v>
      </c>
    </row>
    <row r="141" spans="1:11" ht="12.75" outlineLevel="2">
      <c r="A141" s="4">
        <v>7</v>
      </c>
      <c r="B141" s="22" t="s">
        <v>1786</v>
      </c>
      <c r="C141" s="22" t="s">
        <v>1684</v>
      </c>
      <c r="D141" s="26">
        <v>737.46</v>
      </c>
      <c r="E141" s="5" t="s">
        <v>1787</v>
      </c>
      <c r="F141" s="22" t="s">
        <v>1688</v>
      </c>
      <c r="G141" s="4" t="s">
        <v>261</v>
      </c>
      <c r="H141" s="14">
        <v>0</v>
      </c>
      <c r="I141" s="26">
        <f t="shared" si="5"/>
        <v>737.46</v>
      </c>
      <c r="J141" s="4" t="s">
        <v>240</v>
      </c>
      <c r="K141" s="4" t="s">
        <v>16</v>
      </c>
    </row>
    <row r="142" spans="1:21" ht="12.75" outlineLevel="2">
      <c r="A142" s="4">
        <v>8</v>
      </c>
      <c r="B142" s="22" t="s">
        <v>1788</v>
      </c>
      <c r="C142" s="22" t="s">
        <v>1686</v>
      </c>
      <c r="D142" s="26">
        <v>3092.71</v>
      </c>
      <c r="E142" s="5" t="s">
        <v>1789</v>
      </c>
      <c r="F142" s="22" t="s">
        <v>1692</v>
      </c>
      <c r="G142" s="4" t="s">
        <v>261</v>
      </c>
      <c r="H142" s="14">
        <v>0</v>
      </c>
      <c r="I142" s="26">
        <f t="shared" si="5"/>
        <v>3092.71</v>
      </c>
      <c r="J142" s="4" t="s">
        <v>240</v>
      </c>
      <c r="K142" s="4" t="s">
        <v>16</v>
      </c>
      <c r="U142" s="4"/>
    </row>
    <row r="143" spans="1:11" ht="12.75" outlineLevel="2">
      <c r="A143" s="4">
        <v>9</v>
      </c>
      <c r="B143" s="22" t="s">
        <v>1790</v>
      </c>
      <c r="C143" s="22" t="s">
        <v>1686</v>
      </c>
      <c r="D143" s="26">
        <v>737.46</v>
      </c>
      <c r="E143" s="5" t="s">
        <v>1791</v>
      </c>
      <c r="F143" s="22" t="s">
        <v>1688</v>
      </c>
      <c r="G143" s="22" t="s">
        <v>261</v>
      </c>
      <c r="H143" s="26">
        <v>0</v>
      </c>
      <c r="I143" s="26">
        <f t="shared" si="5"/>
        <v>737.46</v>
      </c>
      <c r="J143" s="22" t="s">
        <v>240</v>
      </c>
      <c r="K143" s="22" t="s">
        <v>16</v>
      </c>
    </row>
    <row r="144" spans="1:11" ht="12.75" outlineLevel="2">
      <c r="A144" s="4">
        <v>10</v>
      </c>
      <c r="B144" s="22" t="s">
        <v>1792</v>
      </c>
      <c r="C144" s="22" t="s">
        <v>1686</v>
      </c>
      <c r="D144" s="26">
        <v>712.75</v>
      </c>
      <c r="E144" s="5" t="s">
        <v>1793</v>
      </c>
      <c r="F144" s="22" t="s">
        <v>1690</v>
      </c>
      <c r="G144" s="4" t="s">
        <v>261</v>
      </c>
      <c r="H144" s="14">
        <v>0</v>
      </c>
      <c r="I144" s="26">
        <f t="shared" si="5"/>
        <v>712.75</v>
      </c>
      <c r="J144" s="4" t="s">
        <v>240</v>
      </c>
      <c r="K144" s="4" t="s">
        <v>16</v>
      </c>
    </row>
    <row r="145" spans="1:11" ht="12.75" outlineLevel="2">
      <c r="A145" s="4">
        <v>11</v>
      </c>
      <c r="B145" s="22" t="s">
        <v>1794</v>
      </c>
      <c r="C145" s="22" t="s">
        <v>1780</v>
      </c>
      <c r="D145" s="26">
        <v>441.7</v>
      </c>
      <c r="E145" s="5" t="s">
        <v>1384</v>
      </c>
      <c r="F145" s="22" t="s">
        <v>1629</v>
      </c>
      <c r="G145" s="4" t="s">
        <v>261</v>
      </c>
      <c r="H145" s="14">
        <v>0</v>
      </c>
      <c r="I145" s="26">
        <f t="shared" si="5"/>
        <v>441.7</v>
      </c>
      <c r="J145" s="4" t="s">
        <v>240</v>
      </c>
      <c r="K145" s="4" t="s">
        <v>16</v>
      </c>
    </row>
    <row r="146" spans="1:11" ht="12.75" outlineLevel="2">
      <c r="A146" s="4">
        <v>12</v>
      </c>
      <c r="B146" s="22" t="s">
        <v>1795</v>
      </c>
      <c r="C146" s="22" t="s">
        <v>1557</v>
      </c>
      <c r="D146" s="26">
        <v>6656.59</v>
      </c>
      <c r="E146" s="5" t="s">
        <v>1401</v>
      </c>
      <c r="F146" s="22" t="s">
        <v>1692</v>
      </c>
      <c r="G146" s="4" t="s">
        <v>261</v>
      </c>
      <c r="H146" s="14">
        <v>0</v>
      </c>
      <c r="I146" s="26">
        <f t="shared" si="5"/>
        <v>6656.59</v>
      </c>
      <c r="J146" s="4" t="s">
        <v>240</v>
      </c>
      <c r="K146" s="4" t="s">
        <v>16</v>
      </c>
    </row>
    <row r="147" spans="1:11" ht="12.75" outlineLevel="2">
      <c r="A147" s="4">
        <v>13</v>
      </c>
      <c r="B147" s="4" t="s">
        <v>1796</v>
      </c>
      <c r="C147" s="4" t="s">
        <v>1629</v>
      </c>
      <c r="D147" s="14">
        <v>312.5</v>
      </c>
      <c r="E147" s="5" t="s">
        <v>1324</v>
      </c>
      <c r="F147" s="4" t="s">
        <v>1644</v>
      </c>
      <c r="G147" s="4" t="s">
        <v>261</v>
      </c>
      <c r="H147" s="21">
        <v>0</v>
      </c>
      <c r="I147" s="26">
        <f t="shared" si="5"/>
        <v>312.5</v>
      </c>
      <c r="J147" s="4" t="s">
        <v>240</v>
      </c>
      <c r="K147" s="4" t="s">
        <v>16</v>
      </c>
    </row>
    <row r="148" spans="1:11" ht="12.75" outlineLevel="2">
      <c r="A148" s="4">
        <v>14</v>
      </c>
      <c r="B148" s="22" t="s">
        <v>1797</v>
      </c>
      <c r="C148" s="22" t="s">
        <v>1565</v>
      </c>
      <c r="D148" s="26">
        <v>3362.12</v>
      </c>
      <c r="E148" s="5" t="s">
        <v>1798</v>
      </c>
      <c r="F148" s="22" t="s">
        <v>1565</v>
      </c>
      <c r="G148" s="5" t="s">
        <v>261</v>
      </c>
      <c r="H148" s="14">
        <v>0</v>
      </c>
      <c r="I148" s="26">
        <f t="shared" si="5"/>
        <v>3362.12</v>
      </c>
      <c r="J148" s="4" t="s">
        <v>240</v>
      </c>
      <c r="K148" s="4" t="s">
        <v>16</v>
      </c>
    </row>
    <row r="149" spans="1:11" ht="12.75" outlineLevel="2">
      <c r="A149" s="4">
        <v>15</v>
      </c>
      <c r="B149" s="4" t="s">
        <v>1799</v>
      </c>
      <c r="C149" s="4" t="s">
        <v>1671</v>
      </c>
      <c r="D149" s="14">
        <v>514.26</v>
      </c>
      <c r="E149" s="5" t="s">
        <v>1800</v>
      </c>
      <c r="F149" s="4" t="s">
        <v>1671</v>
      </c>
      <c r="G149" s="5" t="s">
        <v>261</v>
      </c>
      <c r="H149" s="21">
        <v>0</v>
      </c>
      <c r="I149" s="26">
        <f t="shared" si="5"/>
        <v>514.26</v>
      </c>
      <c r="J149" s="4" t="s">
        <v>240</v>
      </c>
      <c r="K149" s="4" t="s">
        <v>16</v>
      </c>
    </row>
    <row r="150" spans="1:11" ht="12.75" outlineLevel="2">
      <c r="A150" s="4">
        <v>16</v>
      </c>
      <c r="B150" s="4" t="s">
        <v>1801</v>
      </c>
      <c r="C150" s="4" t="s">
        <v>1637</v>
      </c>
      <c r="D150" s="14">
        <v>714.02</v>
      </c>
      <c r="E150" s="5" t="s">
        <v>1802</v>
      </c>
      <c r="F150" s="4" t="s">
        <v>1637</v>
      </c>
      <c r="G150" s="5" t="s">
        <v>261</v>
      </c>
      <c r="H150" s="21">
        <v>0</v>
      </c>
      <c r="I150" s="26">
        <f t="shared" si="5"/>
        <v>714.02</v>
      </c>
      <c r="J150" s="4" t="s">
        <v>240</v>
      </c>
      <c r="K150" s="4" t="s">
        <v>16</v>
      </c>
    </row>
    <row r="151" spans="1:11" ht="12.75" outlineLevel="1">
      <c r="A151" s="4"/>
      <c r="B151" s="4"/>
      <c r="C151" s="4"/>
      <c r="D151" s="14">
        <f>SUBTOTAL(9,D135:D150)</f>
        <v>36046.35999999999</v>
      </c>
      <c r="E151" s="5"/>
      <c r="F151" s="4"/>
      <c r="G151" s="5"/>
      <c r="H151" s="21">
        <f>SUBTOTAL(9,H135:H150)</f>
        <v>0</v>
      </c>
      <c r="I151" s="26">
        <f>SUBTOTAL(9,I135:I150)</f>
        <v>36046.35999999999</v>
      </c>
      <c r="J151" s="27" t="s">
        <v>253</v>
      </c>
      <c r="K151" s="4"/>
    </row>
    <row r="152" spans="1:11" ht="12.75" outlineLevel="2">
      <c r="A152" s="4">
        <v>1</v>
      </c>
      <c r="B152" s="22" t="s">
        <v>1079</v>
      </c>
      <c r="C152" s="22" t="s">
        <v>1604</v>
      </c>
      <c r="D152" s="26">
        <v>2470.02</v>
      </c>
      <c r="E152" s="5" t="s">
        <v>1803</v>
      </c>
      <c r="F152" s="22" t="s">
        <v>1561</v>
      </c>
      <c r="G152" s="4" t="s">
        <v>261</v>
      </c>
      <c r="H152" s="14">
        <v>0</v>
      </c>
      <c r="I152" s="26">
        <f>D152-H152</f>
        <v>2470.02</v>
      </c>
      <c r="J152" s="4" t="s">
        <v>1804</v>
      </c>
      <c r="K152" s="4" t="s">
        <v>1805</v>
      </c>
    </row>
    <row r="153" spans="1:11" ht="12.75" outlineLevel="1">
      <c r="A153" s="4"/>
      <c r="B153" s="22"/>
      <c r="C153" s="22"/>
      <c r="D153" s="26">
        <f>SUBTOTAL(9,D152:D152)</f>
        <v>2470.02</v>
      </c>
      <c r="E153" s="5"/>
      <c r="F153" s="22"/>
      <c r="G153" s="4"/>
      <c r="H153" s="14">
        <f>SUBTOTAL(9,H152:H152)</f>
        <v>0</v>
      </c>
      <c r="I153" s="26">
        <f>SUBTOTAL(9,I152:I152)</f>
        <v>2470.02</v>
      </c>
      <c r="J153" s="27" t="s">
        <v>1806</v>
      </c>
      <c r="K153" s="4"/>
    </row>
    <row r="154" spans="1:13" ht="12.75">
      <c r="A154" s="4"/>
      <c r="B154" s="22"/>
      <c r="C154" s="22"/>
      <c r="D154" s="26">
        <f>SUBTOTAL(9,D10:D152)</f>
        <v>570404.9099999997</v>
      </c>
      <c r="E154" s="5"/>
      <c r="F154" s="22"/>
      <c r="G154" s="4"/>
      <c r="H154" s="14">
        <f>SUBTOTAL(9,H10:H152)</f>
        <v>1091.29</v>
      </c>
      <c r="I154" s="26">
        <f>SUBTOTAL(9,I10:I152)</f>
        <v>569313.6199999998</v>
      </c>
      <c r="J154" s="27" t="s">
        <v>254</v>
      </c>
      <c r="K154" s="4"/>
      <c r="M154">
        <v>568207.06</v>
      </c>
    </row>
    <row r="155" spans="7:10" ht="12.75">
      <c r="G155" s="32"/>
      <c r="H155" s="32"/>
      <c r="I155" s="32"/>
      <c r="J155" s="32"/>
    </row>
    <row r="156" spans="2:11" ht="12.75">
      <c r="B156" s="7" t="s">
        <v>1807</v>
      </c>
      <c r="C156" s="49"/>
      <c r="D156" s="50"/>
      <c r="E156" s="51"/>
      <c r="F156" s="7"/>
      <c r="G156" s="49"/>
      <c r="H156" t="s">
        <v>1542</v>
      </c>
      <c r="I156" s="52"/>
      <c r="J156" s="52"/>
      <c r="K156" s="7" t="s">
        <v>1543</v>
      </c>
    </row>
    <row r="157" spans="2:11" ht="12.75">
      <c r="B157" s="7" t="s">
        <v>1808</v>
      </c>
      <c r="C157" s="7"/>
      <c r="D157" s="50"/>
      <c r="E157" s="51"/>
      <c r="F157" s="7"/>
      <c r="G157" s="49"/>
      <c r="H157" t="s">
        <v>1809</v>
      </c>
      <c r="I157" s="52"/>
      <c r="J157" s="52"/>
      <c r="K157" s="7" t="s">
        <v>1810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U34" sqref="U34"/>
    </sheetView>
  </sheetViews>
  <sheetFormatPr defaultColWidth="9.140625" defaultRowHeight="12.75"/>
  <cols>
    <col min="1" max="1" width="2.8515625" style="191" customWidth="1"/>
    <col min="2" max="2" width="6.140625" style="191" customWidth="1"/>
    <col min="3" max="3" width="7.8515625" style="191" bestFit="1" customWidth="1"/>
    <col min="4" max="5" width="8.7109375" style="191" bestFit="1" customWidth="1"/>
    <col min="6" max="7" width="7.8515625" style="191" bestFit="1" customWidth="1"/>
    <col min="8" max="11" width="8.7109375" style="191" bestFit="1" customWidth="1"/>
    <col min="12" max="12" width="7.8515625" style="191" bestFit="1" customWidth="1"/>
    <col min="13" max="14" width="8.7109375" style="191" bestFit="1" customWidth="1"/>
    <col min="15" max="15" width="8.28125" style="191" customWidth="1"/>
    <col min="16" max="16" width="5.140625" style="191" customWidth="1"/>
    <col min="17" max="17" width="11.00390625" style="191" bestFit="1" customWidth="1"/>
    <col min="18" max="16384" width="9.140625" style="191" customWidth="1"/>
  </cols>
  <sheetData>
    <row r="2" spans="1:17" ht="11.25">
      <c r="A2" s="186" t="s">
        <v>32</v>
      </c>
      <c r="B2" s="187" t="s">
        <v>31</v>
      </c>
      <c r="C2" s="188">
        <v>42736</v>
      </c>
      <c r="D2" s="188">
        <v>42767</v>
      </c>
      <c r="E2" s="188">
        <v>42795</v>
      </c>
      <c r="F2" s="188">
        <v>42826</v>
      </c>
      <c r="G2" s="188">
        <v>42856</v>
      </c>
      <c r="H2" s="188">
        <v>42887</v>
      </c>
      <c r="I2" s="188">
        <v>42917</v>
      </c>
      <c r="J2" s="188">
        <v>42948</v>
      </c>
      <c r="K2" s="188">
        <v>42979</v>
      </c>
      <c r="L2" s="188">
        <v>43009</v>
      </c>
      <c r="M2" s="189" t="s">
        <v>1812</v>
      </c>
      <c r="N2" s="188">
        <v>43070</v>
      </c>
      <c r="O2" s="186" t="s">
        <v>1972</v>
      </c>
      <c r="P2" s="190" t="s">
        <v>1971</v>
      </c>
      <c r="Q2" s="190" t="s">
        <v>1811</v>
      </c>
    </row>
    <row r="3" spans="1:17" ht="11.25">
      <c r="A3" s="190">
        <v>1</v>
      </c>
      <c r="B3" s="187" t="s">
        <v>46</v>
      </c>
      <c r="C3" s="192">
        <v>0</v>
      </c>
      <c r="D3" s="192">
        <v>0</v>
      </c>
      <c r="E3" s="192">
        <v>0</v>
      </c>
      <c r="F3" s="192">
        <v>0</v>
      </c>
      <c r="G3" s="190">
        <v>0</v>
      </c>
      <c r="H3" s="190">
        <v>0</v>
      </c>
      <c r="I3" s="190">
        <v>0</v>
      </c>
      <c r="J3" s="190">
        <v>0</v>
      </c>
      <c r="K3" s="190">
        <v>973.27</v>
      </c>
      <c r="L3" s="190">
        <v>0</v>
      </c>
      <c r="M3" s="190">
        <v>0</v>
      </c>
      <c r="N3" s="190">
        <v>0</v>
      </c>
      <c r="O3" s="186">
        <f>SUM(C3:N3)</f>
        <v>973.27</v>
      </c>
      <c r="P3" s="213">
        <f>O3/O32*100</f>
        <v>0.026010239317265038</v>
      </c>
      <c r="Q3" s="193">
        <f>O3/5</f>
        <v>194.654</v>
      </c>
    </row>
    <row r="4" spans="1:17" ht="11.25">
      <c r="A4" s="190">
        <v>2</v>
      </c>
      <c r="B4" s="187" t="s">
        <v>35</v>
      </c>
      <c r="C4" s="190">
        <v>3071.97</v>
      </c>
      <c r="D4" s="190">
        <v>3974.08</v>
      </c>
      <c r="E4" s="192">
        <v>0</v>
      </c>
      <c r="F4" s="192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8421.69</v>
      </c>
      <c r="O4" s="186">
        <f>SUM(C4:N4)</f>
        <v>15467.74</v>
      </c>
      <c r="P4" s="213">
        <f>O4/O32*100</f>
        <v>0.41336897171107</v>
      </c>
      <c r="Q4" s="193">
        <f>O4/5</f>
        <v>3093.548</v>
      </c>
    </row>
    <row r="5" spans="1:17" ht="11.25">
      <c r="A5" s="190">
        <v>3</v>
      </c>
      <c r="B5" s="187" t="s">
        <v>39</v>
      </c>
      <c r="C5" s="190">
        <v>1128.82</v>
      </c>
      <c r="D5" s="190">
        <v>2397.17</v>
      </c>
      <c r="E5" s="190">
        <v>9784.25</v>
      </c>
      <c r="F5" s="190">
        <v>9090.31</v>
      </c>
      <c r="G5" s="190">
        <v>0</v>
      </c>
      <c r="H5" s="190">
        <v>17688.58</v>
      </c>
      <c r="I5" s="190">
        <v>16571.99</v>
      </c>
      <c r="J5" s="190">
        <v>0</v>
      </c>
      <c r="K5" s="190">
        <v>14490.25</v>
      </c>
      <c r="L5" s="190">
        <v>16742.33</v>
      </c>
      <c r="M5" s="190">
        <v>17921.97</v>
      </c>
      <c r="N5" s="190">
        <v>33131.34</v>
      </c>
      <c r="O5" s="186">
        <f aca="true" t="shared" si="0" ref="O5:O31">SUM(C5:N5)</f>
        <v>138947.01</v>
      </c>
      <c r="P5" s="213">
        <f>O5/O32*100</f>
        <v>3.7133015324816525</v>
      </c>
      <c r="Q5" s="193">
        <f aca="true" t="shared" si="1" ref="Q5:Q31">O5/5</f>
        <v>27789.402000000002</v>
      </c>
    </row>
    <row r="6" spans="1:17" ht="11.25">
      <c r="A6" s="190">
        <v>4</v>
      </c>
      <c r="B6" s="194" t="s">
        <v>47</v>
      </c>
      <c r="C6" s="192">
        <v>0</v>
      </c>
      <c r="D6" s="192">
        <v>0</v>
      </c>
      <c r="E6" s="192">
        <v>0</v>
      </c>
      <c r="F6" s="192">
        <v>0</v>
      </c>
      <c r="G6" s="190">
        <v>0</v>
      </c>
      <c r="H6" s="190">
        <v>0</v>
      </c>
      <c r="I6" s="190">
        <v>0</v>
      </c>
      <c r="J6" s="190">
        <v>0</v>
      </c>
      <c r="K6" s="190">
        <v>317.94</v>
      </c>
      <c r="L6" s="190">
        <v>0</v>
      </c>
      <c r="M6" s="190">
        <v>0</v>
      </c>
      <c r="N6" s="190">
        <v>0</v>
      </c>
      <c r="O6" s="186">
        <f t="shared" si="0"/>
        <v>317.94</v>
      </c>
      <c r="P6" s="213">
        <f>O6/O32*100</f>
        <v>0.008496815363189296</v>
      </c>
      <c r="Q6" s="193">
        <f t="shared" si="1"/>
        <v>63.588</v>
      </c>
    </row>
    <row r="7" spans="1:17" ht="11.25">
      <c r="A7" s="190">
        <v>5</v>
      </c>
      <c r="B7" s="195" t="s">
        <v>27</v>
      </c>
      <c r="C7" s="190">
        <v>0</v>
      </c>
      <c r="D7" s="190">
        <v>0</v>
      </c>
      <c r="E7" s="190">
        <v>0</v>
      </c>
      <c r="F7" s="190">
        <v>317.94</v>
      </c>
      <c r="G7" s="196">
        <v>2470.02</v>
      </c>
      <c r="H7" s="196">
        <v>376.28</v>
      </c>
      <c r="I7" s="190">
        <v>0</v>
      </c>
      <c r="J7" s="190">
        <v>0</v>
      </c>
      <c r="K7" s="190">
        <v>1500.44</v>
      </c>
      <c r="L7" s="190">
        <v>1200.36</v>
      </c>
      <c r="M7" s="190">
        <v>0</v>
      </c>
      <c r="N7" s="190">
        <v>0</v>
      </c>
      <c r="O7" s="186">
        <f t="shared" si="0"/>
        <v>5865.04</v>
      </c>
      <c r="P7" s="213">
        <f>O7/O32*100</f>
        <v>0.15674077491891472</v>
      </c>
      <c r="Q7" s="193">
        <f t="shared" si="1"/>
        <v>1173.008</v>
      </c>
    </row>
    <row r="8" spans="1:17" ht="11.25">
      <c r="A8" s="190">
        <v>6</v>
      </c>
      <c r="B8" s="187" t="s">
        <v>40</v>
      </c>
      <c r="C8" s="190">
        <v>12034.16</v>
      </c>
      <c r="D8" s="190">
        <v>8887</v>
      </c>
      <c r="E8" s="190">
        <v>60956.01</v>
      </c>
      <c r="F8" s="190">
        <v>29356.16</v>
      </c>
      <c r="G8" s="190">
        <v>32628.01</v>
      </c>
      <c r="H8" s="190">
        <v>52058.55</v>
      </c>
      <c r="I8" s="190">
        <v>23594.01</v>
      </c>
      <c r="J8" s="190">
        <v>22101.71</v>
      </c>
      <c r="K8" s="190">
        <v>41049.01</v>
      </c>
      <c r="L8" s="190">
        <v>0</v>
      </c>
      <c r="M8" s="190">
        <v>67251.53</v>
      </c>
      <c r="N8" s="190">
        <v>64315.23</v>
      </c>
      <c r="O8" s="186">
        <f t="shared" si="0"/>
        <v>414231.38</v>
      </c>
      <c r="P8" s="213">
        <f>O8/O32*100</f>
        <v>11.070162777565272</v>
      </c>
      <c r="Q8" s="193">
        <f t="shared" si="1"/>
        <v>82846.276</v>
      </c>
    </row>
    <row r="9" spans="1:17" ht="11.25">
      <c r="A9" s="190">
        <v>7</v>
      </c>
      <c r="B9" s="187" t="s">
        <v>41</v>
      </c>
      <c r="C9" s="190">
        <v>13625.78</v>
      </c>
      <c r="D9" s="190">
        <v>2919.81</v>
      </c>
      <c r="E9" s="190">
        <v>3235.27</v>
      </c>
      <c r="F9" s="190">
        <v>8759.43</v>
      </c>
      <c r="G9" s="190">
        <v>3893.08</v>
      </c>
      <c r="H9" s="190">
        <v>3893.08</v>
      </c>
      <c r="I9" s="190">
        <v>11679.24</v>
      </c>
      <c r="J9" s="190">
        <v>0</v>
      </c>
      <c r="K9" s="190">
        <v>4866.35</v>
      </c>
      <c r="L9" s="190">
        <v>23358.48</v>
      </c>
      <c r="M9" s="190">
        <v>1946.54</v>
      </c>
      <c r="N9" s="190">
        <v>1946.54</v>
      </c>
      <c r="O9" s="186">
        <f t="shared" si="0"/>
        <v>80123.59999999999</v>
      </c>
      <c r="P9" s="213">
        <f>O9/O32*100</f>
        <v>2.1412701624018173</v>
      </c>
      <c r="Q9" s="193">
        <f t="shared" si="1"/>
        <v>16024.719999999998</v>
      </c>
    </row>
    <row r="10" spans="1:17" ht="11.25">
      <c r="A10" s="190">
        <v>8</v>
      </c>
      <c r="B10" s="187" t="s">
        <v>42</v>
      </c>
      <c r="C10" s="190">
        <v>6526.27</v>
      </c>
      <c r="D10" s="190">
        <v>2524.87</v>
      </c>
      <c r="E10" s="190">
        <v>4383.37</v>
      </c>
      <c r="F10" s="190">
        <v>3919.8</v>
      </c>
      <c r="G10" s="197">
        <v>0</v>
      </c>
      <c r="H10" s="197">
        <v>7704.66</v>
      </c>
      <c r="I10" s="190">
        <v>4798.86</v>
      </c>
      <c r="J10" s="190">
        <v>0</v>
      </c>
      <c r="K10" s="190">
        <v>5302.8</v>
      </c>
      <c r="L10" s="190">
        <v>4225.44</v>
      </c>
      <c r="M10" s="190">
        <v>6244.32</v>
      </c>
      <c r="N10" s="190">
        <v>6964.59</v>
      </c>
      <c r="O10" s="186">
        <f t="shared" si="0"/>
        <v>52594.979999999996</v>
      </c>
      <c r="P10" s="213">
        <f>O10/O32*100</f>
        <v>1.405579147293935</v>
      </c>
      <c r="Q10" s="193">
        <f t="shared" si="1"/>
        <v>10518.996</v>
      </c>
    </row>
    <row r="11" spans="1:17" ht="11.25">
      <c r="A11" s="190">
        <v>9</v>
      </c>
      <c r="B11" s="187" t="s">
        <v>13</v>
      </c>
      <c r="C11" s="192">
        <v>0</v>
      </c>
      <c r="D11" s="190">
        <v>0</v>
      </c>
      <c r="E11" s="190">
        <v>973.27</v>
      </c>
      <c r="F11" s="190">
        <v>1783.24</v>
      </c>
      <c r="G11" s="190">
        <v>0</v>
      </c>
      <c r="H11" s="190">
        <v>3974.08</v>
      </c>
      <c r="I11" s="190">
        <v>0</v>
      </c>
      <c r="J11" s="190">
        <v>0</v>
      </c>
      <c r="K11" s="190">
        <v>3974.08</v>
      </c>
      <c r="L11" s="190">
        <v>0</v>
      </c>
      <c r="M11" s="190">
        <v>0</v>
      </c>
      <c r="N11" s="190">
        <v>0</v>
      </c>
      <c r="O11" s="186">
        <f t="shared" si="0"/>
        <v>10704.67</v>
      </c>
      <c r="P11" s="213">
        <f>O11/O32*100</f>
        <v>0.28607789052611043</v>
      </c>
      <c r="Q11" s="193">
        <f t="shared" si="1"/>
        <v>2140.934</v>
      </c>
    </row>
    <row r="12" spans="1:17" ht="11.25">
      <c r="A12" s="190">
        <v>10</v>
      </c>
      <c r="B12" s="198" t="s">
        <v>45</v>
      </c>
      <c r="C12" s="192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264.55</v>
      </c>
      <c r="K12" s="190">
        <v>0</v>
      </c>
      <c r="L12" s="190">
        <v>264.55</v>
      </c>
      <c r="M12" s="190">
        <v>264.55</v>
      </c>
      <c r="N12" s="190">
        <v>793.65</v>
      </c>
      <c r="O12" s="186">
        <f t="shared" si="0"/>
        <v>1587.3000000000002</v>
      </c>
      <c r="P12" s="213">
        <f>O12/O32*100</f>
        <v>0.042419937805845034</v>
      </c>
      <c r="Q12" s="193">
        <f t="shared" si="1"/>
        <v>317.46000000000004</v>
      </c>
    </row>
    <row r="13" spans="1:17" ht="11.25">
      <c r="A13" s="190">
        <v>11</v>
      </c>
      <c r="B13" s="195" t="s">
        <v>15</v>
      </c>
      <c r="C13" s="190">
        <v>11577.37</v>
      </c>
      <c r="D13" s="190">
        <v>10037.52</v>
      </c>
      <c r="E13" s="199">
        <v>10139.32</v>
      </c>
      <c r="F13" s="190">
        <v>12124.29</v>
      </c>
      <c r="G13" s="190">
        <v>10198.71</v>
      </c>
      <c r="H13" s="190">
        <v>9945.01</v>
      </c>
      <c r="I13" s="190">
        <v>9843.21</v>
      </c>
      <c r="J13" s="190">
        <v>10452.41</v>
      </c>
      <c r="K13" s="190">
        <v>0</v>
      </c>
      <c r="L13" s="190">
        <v>11320.78</v>
      </c>
      <c r="M13" s="190">
        <v>10096.91</v>
      </c>
      <c r="N13" s="190">
        <v>18605.71</v>
      </c>
      <c r="O13" s="186">
        <f t="shared" si="0"/>
        <v>124341.23999999999</v>
      </c>
      <c r="P13" s="213">
        <f>O13/O32*100</f>
        <v>3.3229683534943923</v>
      </c>
      <c r="Q13" s="193">
        <f t="shared" si="1"/>
        <v>24868.248</v>
      </c>
    </row>
    <row r="14" spans="1:17" ht="11.25">
      <c r="A14" s="190">
        <v>12</v>
      </c>
      <c r="B14" s="187" t="s">
        <v>19</v>
      </c>
      <c r="C14" s="192">
        <v>0</v>
      </c>
      <c r="D14" s="190">
        <v>2991</v>
      </c>
      <c r="E14" s="190">
        <v>10468.5</v>
      </c>
      <c r="F14" s="190">
        <v>897.3</v>
      </c>
      <c r="G14" s="190">
        <v>897.3</v>
      </c>
      <c r="H14" s="190">
        <v>5383.8</v>
      </c>
      <c r="I14" s="190">
        <v>1196.4</v>
      </c>
      <c r="J14" s="190">
        <v>0</v>
      </c>
      <c r="K14" s="190">
        <v>5982</v>
      </c>
      <c r="L14" s="190">
        <v>598.2</v>
      </c>
      <c r="M14" s="190">
        <v>5682.9</v>
      </c>
      <c r="N14" s="190">
        <v>1196.4</v>
      </c>
      <c r="O14" s="186">
        <f t="shared" si="0"/>
        <v>35293.8</v>
      </c>
      <c r="P14" s="213">
        <f>O14/O32*100</f>
        <v>0.9432122477993657</v>
      </c>
      <c r="Q14" s="193">
        <f t="shared" si="1"/>
        <v>7058.76</v>
      </c>
    </row>
    <row r="15" spans="1:17" ht="11.25">
      <c r="A15" s="190">
        <v>13</v>
      </c>
      <c r="B15" s="187" t="s">
        <v>18</v>
      </c>
      <c r="C15" s="190">
        <v>36427.7</v>
      </c>
      <c r="D15" s="190">
        <v>27974.68</v>
      </c>
      <c r="E15" s="190">
        <v>23384.99</v>
      </c>
      <c r="F15" s="190">
        <v>17769.84</v>
      </c>
      <c r="G15" s="200">
        <v>6365.83</v>
      </c>
      <c r="H15" s="190">
        <v>47602.66</v>
      </c>
      <c r="I15" s="190">
        <v>24028.37</v>
      </c>
      <c r="J15" s="190">
        <v>0</v>
      </c>
      <c r="K15" s="190">
        <v>44301.8</v>
      </c>
      <c r="L15" s="190">
        <v>1305.53</v>
      </c>
      <c r="M15" s="190">
        <v>41925.04</v>
      </c>
      <c r="N15" s="190">
        <v>26378.11</v>
      </c>
      <c r="O15" s="186">
        <f t="shared" si="0"/>
        <v>297464.55</v>
      </c>
      <c r="P15" s="213">
        <f>O15/O32*100</f>
        <v>7.949617407196925</v>
      </c>
      <c r="Q15" s="193">
        <f t="shared" si="1"/>
        <v>59492.909999999996</v>
      </c>
    </row>
    <row r="16" spans="1:17" ht="11.25">
      <c r="A16" s="190">
        <v>14</v>
      </c>
      <c r="B16" s="187" t="s">
        <v>43</v>
      </c>
      <c r="C16" s="190">
        <v>0</v>
      </c>
      <c r="D16" s="190">
        <v>0</v>
      </c>
      <c r="E16" s="190">
        <v>1466.38</v>
      </c>
      <c r="F16" s="192">
        <v>0</v>
      </c>
      <c r="G16" s="200">
        <v>0</v>
      </c>
      <c r="H16" s="190">
        <v>0</v>
      </c>
      <c r="I16" s="190">
        <v>0</v>
      </c>
      <c r="J16" s="190">
        <v>0</v>
      </c>
      <c r="K16" s="190">
        <v>1466.38</v>
      </c>
      <c r="L16" s="190">
        <v>0</v>
      </c>
      <c r="M16" s="190">
        <v>1466.38</v>
      </c>
      <c r="N16" s="190">
        <v>0</v>
      </c>
      <c r="O16" s="186">
        <f t="shared" si="0"/>
        <v>4399.14</v>
      </c>
      <c r="P16" s="213">
        <f>O16/O32*100</f>
        <v>0.11756520204070126</v>
      </c>
      <c r="Q16" s="193">
        <f t="shared" si="1"/>
        <v>879.8280000000001</v>
      </c>
    </row>
    <row r="17" spans="1:17" ht="11.25">
      <c r="A17" s="190">
        <v>15</v>
      </c>
      <c r="B17" s="195" t="s">
        <v>21</v>
      </c>
      <c r="C17" s="190">
        <v>0</v>
      </c>
      <c r="D17" s="190">
        <v>0</v>
      </c>
      <c r="E17" s="190">
        <v>0</v>
      </c>
      <c r="F17" s="201">
        <v>299.1</v>
      </c>
      <c r="G17" s="200">
        <v>0</v>
      </c>
      <c r="H17" s="190">
        <v>0</v>
      </c>
      <c r="I17" s="190"/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86">
        <f t="shared" si="0"/>
        <v>299.1</v>
      </c>
      <c r="P17" s="213">
        <f>O17/O32*100</f>
        <v>0.007993324133892931</v>
      </c>
      <c r="Q17" s="193">
        <f t="shared" si="1"/>
        <v>59.82000000000001</v>
      </c>
    </row>
    <row r="18" spans="1:17" ht="11.25">
      <c r="A18" s="190">
        <v>16</v>
      </c>
      <c r="B18" s="195" t="s">
        <v>24</v>
      </c>
      <c r="C18" s="201">
        <v>12305.34</v>
      </c>
      <c r="D18" s="201">
        <v>5739.36</v>
      </c>
      <c r="E18" s="190">
        <v>16017.3</v>
      </c>
      <c r="F18" s="201">
        <v>12958.3</v>
      </c>
      <c r="G18" s="202">
        <v>10236.9</v>
      </c>
      <c r="H18" s="201">
        <v>14463.69</v>
      </c>
      <c r="I18" s="190">
        <v>21442</v>
      </c>
      <c r="J18" s="190">
        <v>0</v>
      </c>
      <c r="K18" s="190">
        <v>26760.36</v>
      </c>
      <c r="L18" s="190">
        <v>8374.55</v>
      </c>
      <c r="M18" s="190">
        <v>8828.24</v>
      </c>
      <c r="N18" s="190">
        <v>39647.76</v>
      </c>
      <c r="O18" s="186">
        <f t="shared" si="0"/>
        <v>176773.80000000002</v>
      </c>
      <c r="P18" s="213">
        <f>O18/O32*100</f>
        <v>4.724206893279713</v>
      </c>
      <c r="Q18" s="193">
        <f t="shared" si="1"/>
        <v>35354.76</v>
      </c>
    </row>
    <row r="19" spans="1:17" ht="11.25">
      <c r="A19" s="190">
        <v>17</v>
      </c>
      <c r="B19" s="195" t="s">
        <v>25</v>
      </c>
      <c r="C19" s="201">
        <v>8810.61</v>
      </c>
      <c r="D19" s="201">
        <v>7727.71</v>
      </c>
      <c r="E19" s="190">
        <v>9714.84</v>
      </c>
      <c r="F19" s="201">
        <v>9273.25</v>
      </c>
      <c r="G19" s="202">
        <v>0</v>
      </c>
      <c r="H19" s="201">
        <v>14168.52</v>
      </c>
      <c r="I19" s="190">
        <v>6434.5</v>
      </c>
      <c r="J19" s="190">
        <v>0</v>
      </c>
      <c r="K19" s="190">
        <v>5866.75</v>
      </c>
      <c r="L19" s="190">
        <v>5677.5</v>
      </c>
      <c r="M19" s="190">
        <v>5677.5</v>
      </c>
      <c r="N19" s="190">
        <v>11317.15</v>
      </c>
      <c r="O19" s="186">
        <f t="shared" si="0"/>
        <v>84668.33</v>
      </c>
      <c r="P19" s="213">
        <f>O19/O32*100</f>
        <v>2.262726197142798</v>
      </c>
      <c r="Q19" s="193">
        <f t="shared" si="1"/>
        <v>16933.666</v>
      </c>
    </row>
    <row r="20" spans="1:17" ht="11.25">
      <c r="A20" s="190">
        <v>18</v>
      </c>
      <c r="B20" s="195" t="s">
        <v>37</v>
      </c>
      <c r="C20" s="201">
        <v>1783.24</v>
      </c>
      <c r="D20" s="192">
        <v>0</v>
      </c>
      <c r="E20" s="192">
        <v>0</v>
      </c>
      <c r="F20" s="203">
        <v>0</v>
      </c>
      <c r="G20" s="202">
        <v>0</v>
      </c>
      <c r="H20" s="201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3566.48</v>
      </c>
      <c r="N20" s="190">
        <v>0</v>
      </c>
      <c r="O20" s="186">
        <f t="shared" si="0"/>
        <v>5349.72</v>
      </c>
      <c r="P20" s="213">
        <f>O20/O32*100</f>
        <v>0.1429690604666322</v>
      </c>
      <c r="Q20" s="193">
        <f t="shared" si="1"/>
        <v>1069.944</v>
      </c>
    </row>
    <row r="21" spans="1:17" ht="11.25">
      <c r="A21" s="190">
        <v>19</v>
      </c>
      <c r="B21" s="195" t="s">
        <v>38</v>
      </c>
      <c r="C21" s="201">
        <v>30751.24</v>
      </c>
      <c r="D21" s="201">
        <v>44515.95</v>
      </c>
      <c r="E21" s="190">
        <v>83755.78</v>
      </c>
      <c r="F21" s="201">
        <v>27623.63</v>
      </c>
      <c r="G21" s="202">
        <v>21743.75</v>
      </c>
      <c r="H21" s="201">
        <v>111973.11</v>
      </c>
      <c r="I21" s="190">
        <v>9797.19</v>
      </c>
      <c r="J21" s="190">
        <v>51154.45</v>
      </c>
      <c r="K21" s="190">
        <v>21141.56</v>
      </c>
      <c r="L21" s="190">
        <v>62001.39</v>
      </c>
      <c r="M21" s="190">
        <v>70579.11</v>
      </c>
      <c r="N21" s="190">
        <v>121029.03</v>
      </c>
      <c r="O21" s="186">
        <f t="shared" si="0"/>
        <v>656066.1900000001</v>
      </c>
      <c r="P21" s="213">
        <f>O21/O32*100</f>
        <v>17.533098328178486</v>
      </c>
      <c r="Q21" s="193">
        <f t="shared" si="1"/>
        <v>131213.238</v>
      </c>
    </row>
    <row r="22" spans="1:17" ht="11.25">
      <c r="A22" s="190">
        <v>20</v>
      </c>
      <c r="B22" s="195" t="s">
        <v>30</v>
      </c>
      <c r="C22" s="201">
        <v>387.64</v>
      </c>
      <c r="D22" s="203">
        <v>0</v>
      </c>
      <c r="E22" s="190">
        <v>1335.96</v>
      </c>
      <c r="F22" s="201">
        <v>0</v>
      </c>
      <c r="G22" s="202">
        <v>3165.35</v>
      </c>
      <c r="H22" s="201">
        <v>5607.7</v>
      </c>
      <c r="I22" s="204">
        <v>3217.25</v>
      </c>
      <c r="J22" s="204">
        <v>0</v>
      </c>
      <c r="K22" s="204">
        <v>2920.4</v>
      </c>
      <c r="L22" s="204">
        <v>3028</v>
      </c>
      <c r="M22" s="204">
        <v>2649.5</v>
      </c>
      <c r="N22" s="204">
        <v>5147.3</v>
      </c>
      <c r="O22" s="186">
        <f t="shared" si="0"/>
        <v>27459.1</v>
      </c>
      <c r="P22" s="213">
        <f>O22/O32*100</f>
        <v>0.7338331217819437</v>
      </c>
      <c r="Q22" s="193">
        <f t="shared" si="1"/>
        <v>5491.82</v>
      </c>
    </row>
    <row r="23" spans="1:17" ht="11.25">
      <c r="A23" s="190">
        <v>21</v>
      </c>
      <c r="B23" s="195" t="s">
        <v>33</v>
      </c>
      <c r="C23" s="201">
        <v>1143.88</v>
      </c>
      <c r="D23" s="201">
        <v>7266.97</v>
      </c>
      <c r="E23" s="190">
        <v>10015.72</v>
      </c>
      <c r="F23" s="201">
        <v>0</v>
      </c>
      <c r="G23" s="202">
        <v>10825.61</v>
      </c>
      <c r="H23" s="205">
        <v>5243.75</v>
      </c>
      <c r="I23" s="190">
        <v>354.1</v>
      </c>
      <c r="J23" s="190">
        <v>4144.14</v>
      </c>
      <c r="K23" s="190">
        <v>6085.67</v>
      </c>
      <c r="L23" s="190">
        <v>8488.87</v>
      </c>
      <c r="M23" s="190"/>
      <c r="N23" s="190">
        <v>36046.36</v>
      </c>
      <c r="O23" s="186">
        <f t="shared" si="0"/>
        <v>89615.07</v>
      </c>
      <c r="P23" s="213">
        <f>O23/O32*100</f>
        <v>2.3949257833216464</v>
      </c>
      <c r="Q23" s="193">
        <f t="shared" si="1"/>
        <v>17923.014000000003</v>
      </c>
    </row>
    <row r="24" spans="1:17" ht="11.25">
      <c r="A24" s="190">
        <v>22</v>
      </c>
      <c r="B24" s="195" t="s">
        <v>28</v>
      </c>
      <c r="C24" s="201">
        <v>505.04</v>
      </c>
      <c r="D24" s="201">
        <v>252.52</v>
      </c>
      <c r="E24" s="190">
        <v>505.04</v>
      </c>
      <c r="F24" s="201">
        <v>505.04</v>
      </c>
      <c r="G24" s="202">
        <v>505.04</v>
      </c>
      <c r="H24" s="201">
        <v>505.04</v>
      </c>
      <c r="I24" s="190">
        <v>505.04</v>
      </c>
      <c r="J24" s="190"/>
      <c r="K24" s="190">
        <v>767.31</v>
      </c>
      <c r="L24" s="190">
        <v>505.04</v>
      </c>
      <c r="M24" s="190">
        <v>505.04</v>
      </c>
      <c r="N24" s="190">
        <v>1010.08</v>
      </c>
      <c r="O24" s="186">
        <f t="shared" si="0"/>
        <v>6070.2300000000005</v>
      </c>
      <c r="P24" s="213">
        <f>O24/O32*100</f>
        <v>0.1622243930367131</v>
      </c>
      <c r="Q24" s="193">
        <f t="shared" si="1"/>
        <v>1214.046</v>
      </c>
    </row>
    <row r="25" spans="1:17" ht="11.25">
      <c r="A25" s="190">
        <v>23</v>
      </c>
      <c r="B25" s="195" t="s">
        <v>22</v>
      </c>
      <c r="C25" s="201">
        <v>85763.13</v>
      </c>
      <c r="D25" s="201">
        <v>113909.4</v>
      </c>
      <c r="E25" s="190">
        <v>112103.37</v>
      </c>
      <c r="F25" s="201">
        <v>76726.42</v>
      </c>
      <c r="G25" s="202">
        <v>78914.48</v>
      </c>
      <c r="H25" s="201">
        <v>109465.53</v>
      </c>
      <c r="I25" s="190">
        <v>86145.78</v>
      </c>
      <c r="J25" s="190">
        <v>95514.7</v>
      </c>
      <c r="K25" s="190">
        <v>102987.09</v>
      </c>
      <c r="L25" s="190">
        <v>51216.74</v>
      </c>
      <c r="M25" s="190">
        <v>146771.5</v>
      </c>
      <c r="N25" s="190">
        <v>170852.35</v>
      </c>
      <c r="O25" s="186">
        <f t="shared" si="0"/>
        <v>1230370.49</v>
      </c>
      <c r="P25" s="213">
        <f>O25/O32*100</f>
        <v>32.881143869430524</v>
      </c>
      <c r="Q25" s="193">
        <f t="shared" si="1"/>
        <v>246074.098</v>
      </c>
    </row>
    <row r="26" spans="1:17" ht="11.25">
      <c r="A26" s="190">
        <v>24</v>
      </c>
      <c r="B26" s="195" t="s">
        <v>20</v>
      </c>
      <c r="C26" s="201">
        <v>1772.6</v>
      </c>
      <c r="D26" s="201">
        <v>1014.8</v>
      </c>
      <c r="E26" s="190">
        <v>1268.5</v>
      </c>
      <c r="F26" s="201">
        <v>2029.6</v>
      </c>
      <c r="G26" s="202">
        <v>253.7</v>
      </c>
      <c r="H26" s="201">
        <v>1268.5</v>
      </c>
      <c r="I26" s="190">
        <v>1268.5</v>
      </c>
      <c r="J26" s="190">
        <v>1268.5</v>
      </c>
      <c r="K26" s="190">
        <v>0</v>
      </c>
      <c r="L26" s="190">
        <v>1268.5</v>
      </c>
      <c r="M26" s="190">
        <v>1014.8</v>
      </c>
      <c r="N26" s="190">
        <v>1522.2</v>
      </c>
      <c r="O26" s="186">
        <f t="shared" si="0"/>
        <v>13950.2</v>
      </c>
      <c r="P26" s="213">
        <f>O26/O32*100</f>
        <v>0.37281334113217374</v>
      </c>
      <c r="Q26" s="193">
        <f t="shared" si="1"/>
        <v>2790.04</v>
      </c>
    </row>
    <row r="27" spans="1:17" ht="11.25">
      <c r="A27" s="190">
        <v>25</v>
      </c>
      <c r="B27" s="195" t="s">
        <v>1814</v>
      </c>
      <c r="C27" s="201">
        <v>0</v>
      </c>
      <c r="D27" s="201">
        <v>0</v>
      </c>
      <c r="E27" s="190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190">
        <v>450.48</v>
      </c>
      <c r="N27" s="190">
        <v>0</v>
      </c>
      <c r="O27" s="186">
        <f t="shared" si="0"/>
        <v>450.48</v>
      </c>
      <c r="P27" s="213">
        <f>O27/O32*100</f>
        <v>0.01203889219604175</v>
      </c>
      <c r="Q27" s="193">
        <f t="shared" si="1"/>
        <v>90.096</v>
      </c>
    </row>
    <row r="28" spans="1:17" ht="11.25">
      <c r="A28" s="190">
        <v>26</v>
      </c>
      <c r="B28" s="195" t="s">
        <v>29</v>
      </c>
      <c r="C28" s="201">
        <v>0</v>
      </c>
      <c r="D28" s="201">
        <v>0</v>
      </c>
      <c r="E28" s="190">
        <v>0</v>
      </c>
      <c r="F28" s="201">
        <v>2501.9</v>
      </c>
      <c r="G28" s="202">
        <v>383.36</v>
      </c>
      <c r="H28" s="201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4759.04</v>
      </c>
      <c r="O28" s="186">
        <f t="shared" si="0"/>
        <v>7644.3</v>
      </c>
      <c r="P28" s="213">
        <f>O28/O32*100</f>
        <v>0.2042907645493739</v>
      </c>
      <c r="Q28" s="193">
        <f t="shared" si="1"/>
        <v>1528.8600000000001</v>
      </c>
    </row>
    <row r="29" spans="1:17" ht="11.25">
      <c r="A29" s="190">
        <v>27</v>
      </c>
      <c r="B29" s="206" t="s">
        <v>26</v>
      </c>
      <c r="C29" s="201">
        <v>22385.21</v>
      </c>
      <c r="D29" s="201">
        <v>3893.08</v>
      </c>
      <c r="E29" s="190">
        <v>18492.13</v>
      </c>
      <c r="F29" s="201">
        <v>34064.45</v>
      </c>
      <c r="G29" s="207">
        <v>17518.86</v>
      </c>
      <c r="H29" s="201">
        <v>16545.59</v>
      </c>
      <c r="I29" s="190">
        <v>41850.61</v>
      </c>
      <c r="J29" s="190">
        <v>7786.16</v>
      </c>
      <c r="K29" s="190">
        <v>1946.54</v>
      </c>
      <c r="L29" s="190">
        <v>56449.66</v>
      </c>
      <c r="M29" s="190">
        <v>7786.16</v>
      </c>
      <c r="N29" s="190">
        <v>13759.07</v>
      </c>
      <c r="O29" s="186">
        <f t="shared" si="0"/>
        <v>242477.52000000002</v>
      </c>
      <c r="P29" s="213">
        <f>O29/O32*100</f>
        <v>6.480111710272504</v>
      </c>
      <c r="Q29" s="193">
        <f t="shared" si="1"/>
        <v>48495.504</v>
      </c>
    </row>
    <row r="30" spans="1:17" ht="11.25">
      <c r="A30" s="190">
        <v>28</v>
      </c>
      <c r="B30" s="208" t="s">
        <v>1805</v>
      </c>
      <c r="C30" s="201">
        <v>0</v>
      </c>
      <c r="D30" s="201">
        <v>0</v>
      </c>
      <c r="E30" s="190">
        <v>0</v>
      </c>
      <c r="F30" s="201">
        <v>0</v>
      </c>
      <c r="G30" s="209">
        <v>0</v>
      </c>
      <c r="H30" s="201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2470.02</v>
      </c>
      <c r="O30" s="186">
        <f t="shared" si="0"/>
        <v>2470.02</v>
      </c>
      <c r="P30" s="213">
        <f>O30/O32*100</f>
        <v>0.06601026572115753</v>
      </c>
      <c r="Q30" s="193">
        <f t="shared" si="1"/>
        <v>494.004</v>
      </c>
    </row>
    <row r="31" spans="1:17" ht="11.25">
      <c r="A31" s="190">
        <v>29</v>
      </c>
      <c r="B31" s="210" t="s">
        <v>36</v>
      </c>
      <c r="C31" s="201">
        <v>0</v>
      </c>
      <c r="D31" s="201">
        <v>3974.08</v>
      </c>
      <c r="E31" s="192">
        <v>0</v>
      </c>
      <c r="F31" s="203">
        <v>0</v>
      </c>
      <c r="G31" s="200">
        <v>0</v>
      </c>
      <c r="H31" s="190">
        <v>0</v>
      </c>
      <c r="I31" s="190">
        <v>0</v>
      </c>
      <c r="J31" s="190">
        <v>7948.16</v>
      </c>
      <c r="K31" s="190">
        <v>0</v>
      </c>
      <c r="L31" s="190">
        <v>3974.08</v>
      </c>
      <c r="M31" s="190">
        <v>0</v>
      </c>
      <c r="N31" s="190">
        <v>0</v>
      </c>
      <c r="O31" s="186">
        <f t="shared" si="0"/>
        <v>15896.32</v>
      </c>
      <c r="P31" s="213">
        <f>O31/O32*100</f>
        <v>0.42482259543993606</v>
      </c>
      <c r="Q31" s="193">
        <f t="shared" si="1"/>
        <v>3179.264</v>
      </c>
    </row>
    <row r="32" spans="1:17" s="212" customFormat="1" ht="11.25">
      <c r="A32" s="186"/>
      <c r="B32" s="187" t="s">
        <v>34</v>
      </c>
      <c r="C32" s="186">
        <f>SUM(C4:C29)</f>
        <v>250000.00000000003</v>
      </c>
      <c r="D32" s="186">
        <f aca="true" t="shared" si="2" ref="D32:Q32">SUM(D4:D31)</f>
        <v>249999.99999999994</v>
      </c>
      <c r="E32" s="186">
        <f t="shared" si="2"/>
        <v>378000</v>
      </c>
      <c r="F32" s="186">
        <f t="shared" si="2"/>
        <v>250000</v>
      </c>
      <c r="G32" s="186">
        <f t="shared" si="2"/>
        <v>200000</v>
      </c>
      <c r="H32" s="186">
        <f t="shared" si="2"/>
        <v>427868.13000000006</v>
      </c>
      <c r="I32" s="186">
        <f t="shared" si="2"/>
        <v>262727.05</v>
      </c>
      <c r="J32" s="186">
        <f t="shared" si="2"/>
        <v>200634.78</v>
      </c>
      <c r="K32" s="186">
        <f aca="true" t="shared" si="3" ref="K32:P32">SUM(K3:K31)</f>
        <v>292699.99999999994</v>
      </c>
      <c r="L32" s="186">
        <f t="shared" si="3"/>
        <v>259999.99999999997</v>
      </c>
      <c r="M32" s="186">
        <f t="shared" si="3"/>
        <v>400628.94999999995</v>
      </c>
      <c r="N32" s="186">
        <f t="shared" si="3"/>
        <v>569313.62</v>
      </c>
      <c r="O32" s="186">
        <f t="shared" si="3"/>
        <v>3741872.5300000003</v>
      </c>
      <c r="P32" s="214">
        <f t="shared" si="3"/>
        <v>100.00000000000001</v>
      </c>
      <c r="Q32" s="211">
        <f t="shared" si="2"/>
        <v>748179.852</v>
      </c>
    </row>
    <row r="33" ht="11.25">
      <c r="P33" s="215"/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Q92" sqref="Q92"/>
    </sheetView>
  </sheetViews>
  <sheetFormatPr defaultColWidth="9.140625" defaultRowHeight="12.75" outlineLevelRow="2"/>
  <cols>
    <col min="1" max="1" width="4.00390625" style="0" customWidth="1"/>
    <col min="2" max="2" width="14.7109375" style="0" customWidth="1"/>
    <col min="4" max="4" width="11.57421875" style="0" customWidth="1"/>
    <col min="7" max="7" width="6.7109375" style="0" customWidth="1"/>
    <col min="9" max="9" width="11.140625" style="0" customWidth="1"/>
    <col min="11" max="11" width="41.140625" style="0" customWidth="1"/>
    <col min="18" max="18" width="10.00390625" style="0" bestFit="1" customWidth="1"/>
  </cols>
  <sheetData>
    <row r="1" spans="2:3" ht="12.75">
      <c r="B1" s="33" t="s">
        <v>48</v>
      </c>
      <c r="C1" s="33"/>
    </row>
    <row r="2" spans="2:3" ht="12.75">
      <c r="B2" s="33" t="s">
        <v>1294</v>
      </c>
      <c r="C2" s="33"/>
    </row>
    <row r="3" ht="12.75">
      <c r="I3" s="3" t="s">
        <v>50</v>
      </c>
    </row>
    <row r="4" ht="12.75">
      <c r="F4" s="7" t="s">
        <v>1295</v>
      </c>
    </row>
    <row r="6" spans="1:11" ht="51">
      <c r="A6" s="53" t="s">
        <v>52</v>
      </c>
      <c r="B6" s="54" t="s">
        <v>53</v>
      </c>
      <c r="C6" s="55" t="s">
        <v>54</v>
      </c>
      <c r="D6" s="56" t="s">
        <v>55</v>
      </c>
      <c r="E6" s="55" t="s">
        <v>56</v>
      </c>
      <c r="F6" s="57" t="s">
        <v>57</v>
      </c>
      <c r="G6" s="58" t="s">
        <v>58</v>
      </c>
      <c r="H6" s="56" t="s">
        <v>59</v>
      </c>
      <c r="I6" s="59" t="s">
        <v>1296</v>
      </c>
      <c r="J6" s="55" t="s">
        <v>61</v>
      </c>
      <c r="K6" s="113" t="s">
        <v>62</v>
      </c>
    </row>
    <row r="7" spans="1:11" ht="12.75" outlineLevel="2">
      <c r="A7" s="4">
        <v>1</v>
      </c>
      <c r="B7" s="60" t="s">
        <v>1297</v>
      </c>
      <c r="C7" s="1" t="s">
        <v>1298</v>
      </c>
      <c r="D7" s="2">
        <v>11324.77</v>
      </c>
      <c r="E7" s="1" t="s">
        <v>1299</v>
      </c>
      <c r="F7" s="19" t="s">
        <v>1300</v>
      </c>
      <c r="G7" s="18" t="s">
        <v>261</v>
      </c>
      <c r="H7" s="4">
        <v>0</v>
      </c>
      <c r="I7" s="150">
        <f aca="true" t="shared" si="0" ref="I7:I40">D7-H7</f>
        <v>11324.77</v>
      </c>
      <c r="J7" s="60" t="s">
        <v>276</v>
      </c>
      <c r="K7" s="10" t="s">
        <v>15</v>
      </c>
    </row>
    <row r="8" spans="1:11" ht="12.75" outlineLevel="2">
      <c r="A8" s="4">
        <v>2</v>
      </c>
      <c r="B8" s="60" t="s">
        <v>1301</v>
      </c>
      <c r="C8" s="1" t="s">
        <v>1298</v>
      </c>
      <c r="D8" s="2">
        <v>252.6</v>
      </c>
      <c r="E8" s="1" t="s">
        <v>1302</v>
      </c>
      <c r="F8" s="19" t="s">
        <v>1300</v>
      </c>
      <c r="G8" s="18" t="s">
        <v>261</v>
      </c>
      <c r="H8" s="4">
        <v>0</v>
      </c>
      <c r="I8" s="150">
        <f t="shared" si="0"/>
        <v>252.6</v>
      </c>
      <c r="J8" s="104" t="s">
        <v>276</v>
      </c>
      <c r="K8" s="4" t="s">
        <v>15</v>
      </c>
    </row>
    <row r="9" spans="1:11" s="30" customFormat="1" ht="12.75" outlineLevel="1">
      <c r="A9" s="27"/>
      <c r="B9" s="69"/>
      <c r="C9" s="63"/>
      <c r="D9" s="70">
        <f>SUBTOTAL(9,D7:D8)</f>
        <v>11577.37</v>
      </c>
      <c r="E9" s="63"/>
      <c r="F9" s="71"/>
      <c r="G9" s="28"/>
      <c r="H9" s="27">
        <f>SUBTOTAL(9,H7:H8)</f>
        <v>0</v>
      </c>
      <c r="I9" s="76">
        <f>SUBTOTAL(9,I7:I8)</f>
        <v>11577.37</v>
      </c>
      <c r="J9" s="151"/>
      <c r="K9" s="73" t="s">
        <v>277</v>
      </c>
    </row>
    <row r="10" spans="1:11" ht="12.75" outlineLevel="2">
      <c r="A10" s="4">
        <v>1</v>
      </c>
      <c r="B10" s="60" t="s">
        <v>1303</v>
      </c>
      <c r="C10" s="1" t="s">
        <v>1204</v>
      </c>
      <c r="D10" s="2">
        <v>3071.97</v>
      </c>
      <c r="E10" s="1" t="s">
        <v>1304</v>
      </c>
      <c r="F10" s="19" t="s">
        <v>1305</v>
      </c>
      <c r="G10" s="18" t="s">
        <v>261</v>
      </c>
      <c r="H10" s="4">
        <v>0</v>
      </c>
      <c r="I10" s="150">
        <f t="shared" si="0"/>
        <v>3071.97</v>
      </c>
      <c r="J10" s="104" t="s">
        <v>1171</v>
      </c>
      <c r="K10" s="4" t="s">
        <v>1172</v>
      </c>
    </row>
    <row r="11" spans="1:11" s="30" customFormat="1" ht="12.75" outlineLevel="1">
      <c r="A11" s="27"/>
      <c r="B11" s="69"/>
      <c r="C11" s="63"/>
      <c r="D11" s="70">
        <f>SUBTOTAL(9,D10:D10)</f>
        <v>3071.97</v>
      </c>
      <c r="E11" s="63"/>
      <c r="F11" s="71"/>
      <c r="G11" s="28"/>
      <c r="H11" s="27">
        <f>SUBTOTAL(9,H10:H10)</f>
        <v>0</v>
      </c>
      <c r="I11" s="76">
        <f>SUBTOTAL(9,I10:I10)</f>
        <v>3071.97</v>
      </c>
      <c r="J11" s="151"/>
      <c r="K11" s="27" t="s">
        <v>1173</v>
      </c>
    </row>
    <row r="12" spans="1:11" ht="12.75" outlineLevel="2">
      <c r="A12" s="4">
        <v>1</v>
      </c>
      <c r="B12" s="60" t="s">
        <v>746</v>
      </c>
      <c r="C12" s="1" t="s">
        <v>1298</v>
      </c>
      <c r="D12" s="2">
        <v>167.97</v>
      </c>
      <c r="E12" s="1" t="s">
        <v>1306</v>
      </c>
      <c r="F12" s="19" t="s">
        <v>1307</v>
      </c>
      <c r="G12" s="18" t="s">
        <v>261</v>
      </c>
      <c r="H12" s="4">
        <v>0</v>
      </c>
      <c r="I12" s="150">
        <f t="shared" si="0"/>
        <v>167.97</v>
      </c>
      <c r="J12" s="104" t="s">
        <v>72</v>
      </c>
      <c r="K12" s="4" t="s">
        <v>2</v>
      </c>
    </row>
    <row r="13" spans="1:11" ht="12.75" outlineLevel="2">
      <c r="A13" s="4">
        <v>2</v>
      </c>
      <c r="B13" s="60" t="s">
        <v>744</v>
      </c>
      <c r="C13" s="1" t="s">
        <v>1298</v>
      </c>
      <c r="D13" s="2">
        <v>155.04</v>
      </c>
      <c r="E13" s="1" t="s">
        <v>1308</v>
      </c>
      <c r="F13" s="19" t="s">
        <v>1307</v>
      </c>
      <c r="G13" s="18" t="s">
        <v>261</v>
      </c>
      <c r="H13" s="4">
        <v>0</v>
      </c>
      <c r="I13" s="150">
        <f t="shared" si="0"/>
        <v>155.04</v>
      </c>
      <c r="J13" s="104" t="s">
        <v>72</v>
      </c>
      <c r="K13" s="4" t="s">
        <v>2</v>
      </c>
    </row>
    <row r="14" spans="1:11" ht="12.75" outlineLevel="2">
      <c r="A14" s="4">
        <v>3</v>
      </c>
      <c r="B14" s="60" t="s">
        <v>750</v>
      </c>
      <c r="C14" s="1" t="s">
        <v>1298</v>
      </c>
      <c r="D14" s="2">
        <v>189.25</v>
      </c>
      <c r="E14" s="1" t="s">
        <v>1309</v>
      </c>
      <c r="F14" s="19" t="s">
        <v>1307</v>
      </c>
      <c r="G14" s="18" t="s">
        <v>261</v>
      </c>
      <c r="H14" s="4">
        <v>0</v>
      </c>
      <c r="I14" s="150">
        <f t="shared" si="0"/>
        <v>189.25</v>
      </c>
      <c r="J14" s="104" t="s">
        <v>72</v>
      </c>
      <c r="K14" s="4" t="s">
        <v>2</v>
      </c>
    </row>
    <row r="15" spans="1:11" ht="12.75" outlineLevel="2">
      <c r="A15" s="4">
        <v>4</v>
      </c>
      <c r="B15" s="60" t="s">
        <v>515</v>
      </c>
      <c r="C15" s="1" t="s">
        <v>1298</v>
      </c>
      <c r="D15" s="2">
        <v>193.82</v>
      </c>
      <c r="E15" s="1" t="s">
        <v>1310</v>
      </c>
      <c r="F15" s="19" t="s">
        <v>1307</v>
      </c>
      <c r="G15" s="18" t="s">
        <v>261</v>
      </c>
      <c r="H15" s="4">
        <v>0</v>
      </c>
      <c r="I15" s="150">
        <f t="shared" si="0"/>
        <v>193.82</v>
      </c>
      <c r="J15" s="104" t="s">
        <v>72</v>
      </c>
      <c r="K15" s="4" t="s">
        <v>2</v>
      </c>
    </row>
    <row r="16" spans="1:11" ht="12.75" outlineLevel="2">
      <c r="A16" s="4">
        <v>5</v>
      </c>
      <c r="B16" s="60" t="s">
        <v>748</v>
      </c>
      <c r="C16" s="1" t="s">
        <v>1298</v>
      </c>
      <c r="D16" s="2">
        <v>155.05</v>
      </c>
      <c r="E16" s="1" t="s">
        <v>1311</v>
      </c>
      <c r="F16" s="19" t="s">
        <v>1307</v>
      </c>
      <c r="G16" s="18" t="s">
        <v>261</v>
      </c>
      <c r="H16" s="4">
        <v>0</v>
      </c>
      <c r="I16" s="150">
        <f t="shared" si="0"/>
        <v>155.05</v>
      </c>
      <c r="J16" s="104" t="s">
        <v>72</v>
      </c>
      <c r="K16" s="4" t="s">
        <v>2</v>
      </c>
    </row>
    <row r="17" spans="1:11" ht="12.75" outlineLevel="2">
      <c r="A17" s="4">
        <v>6</v>
      </c>
      <c r="B17" s="60" t="s">
        <v>1312</v>
      </c>
      <c r="C17" s="1" t="s">
        <v>1313</v>
      </c>
      <c r="D17" s="2">
        <v>116.29</v>
      </c>
      <c r="E17" s="1" t="s">
        <v>1314</v>
      </c>
      <c r="F17" s="19" t="s">
        <v>1307</v>
      </c>
      <c r="G17" s="18" t="s">
        <v>261</v>
      </c>
      <c r="H17" s="4">
        <v>0</v>
      </c>
      <c r="I17" s="150">
        <f t="shared" si="0"/>
        <v>116.29</v>
      </c>
      <c r="J17" s="104" t="s">
        <v>72</v>
      </c>
      <c r="K17" s="4" t="s">
        <v>2</v>
      </c>
    </row>
    <row r="18" spans="1:11" ht="12.75" outlineLevel="2">
      <c r="A18" s="4">
        <v>7</v>
      </c>
      <c r="B18" s="60" t="s">
        <v>508</v>
      </c>
      <c r="C18" s="1" t="s">
        <v>1298</v>
      </c>
      <c r="D18" s="2">
        <v>151.4</v>
      </c>
      <c r="E18" s="1" t="s">
        <v>1315</v>
      </c>
      <c r="F18" s="19" t="s">
        <v>1307</v>
      </c>
      <c r="G18" s="18" t="s">
        <v>261</v>
      </c>
      <c r="H18" s="4">
        <v>0</v>
      </c>
      <c r="I18" s="150">
        <f t="shared" si="0"/>
        <v>151.4</v>
      </c>
      <c r="J18" s="104" t="s">
        <v>72</v>
      </c>
      <c r="K18" s="4" t="s">
        <v>2</v>
      </c>
    </row>
    <row r="19" spans="1:11" s="30" customFormat="1" ht="12.75" outlineLevel="1">
      <c r="A19" s="27"/>
      <c r="B19" s="69"/>
      <c r="C19" s="63"/>
      <c r="D19" s="70">
        <f>SUBTOTAL(9,D12:D18)</f>
        <v>1128.82</v>
      </c>
      <c r="E19" s="63"/>
      <c r="F19" s="71"/>
      <c r="G19" s="28"/>
      <c r="H19" s="27">
        <f>SUBTOTAL(9,H12:H18)</f>
        <v>0</v>
      </c>
      <c r="I19" s="76">
        <f>SUBTOTAL(9,I12:I18)</f>
        <v>1128.82</v>
      </c>
      <c r="J19" s="151"/>
      <c r="K19" s="27" t="s">
        <v>961</v>
      </c>
    </row>
    <row r="20" spans="1:11" ht="12.75" outlineLevel="2">
      <c r="A20" s="4">
        <v>1</v>
      </c>
      <c r="B20" s="60" t="s">
        <v>1316</v>
      </c>
      <c r="C20" s="1" t="s">
        <v>1317</v>
      </c>
      <c r="D20" s="2">
        <v>66.42</v>
      </c>
      <c r="E20" s="1" t="s">
        <v>1318</v>
      </c>
      <c r="F20" s="19" t="s">
        <v>1317</v>
      </c>
      <c r="G20" s="16" t="s">
        <v>261</v>
      </c>
      <c r="H20" s="4">
        <v>0</v>
      </c>
      <c r="I20" s="150">
        <f t="shared" si="0"/>
        <v>66.42</v>
      </c>
      <c r="J20" s="104" t="s">
        <v>113</v>
      </c>
      <c r="K20" s="4" t="s">
        <v>9</v>
      </c>
    </row>
    <row r="21" spans="1:11" ht="12.75" outlineLevel="2">
      <c r="A21" s="4">
        <v>2</v>
      </c>
      <c r="B21" s="60" t="s">
        <v>1319</v>
      </c>
      <c r="C21" s="1" t="s">
        <v>1317</v>
      </c>
      <c r="D21" s="2">
        <v>3044.4</v>
      </c>
      <c r="E21" s="1" t="s">
        <v>1320</v>
      </c>
      <c r="F21" s="19" t="s">
        <v>1317</v>
      </c>
      <c r="G21" s="16" t="s">
        <v>261</v>
      </c>
      <c r="H21" s="4">
        <v>0</v>
      </c>
      <c r="I21" s="150">
        <f t="shared" si="0"/>
        <v>3044.4</v>
      </c>
      <c r="J21" s="104" t="s">
        <v>113</v>
      </c>
      <c r="K21" s="4" t="s">
        <v>9</v>
      </c>
    </row>
    <row r="22" spans="1:11" ht="12.75" outlineLevel="2">
      <c r="A22" s="4">
        <v>3</v>
      </c>
      <c r="B22" s="60" t="s">
        <v>1321</v>
      </c>
      <c r="C22" s="1" t="s">
        <v>1317</v>
      </c>
      <c r="D22" s="2">
        <v>421.74</v>
      </c>
      <c r="E22" s="1" t="s">
        <v>1322</v>
      </c>
      <c r="F22" s="19" t="s">
        <v>1317</v>
      </c>
      <c r="G22" s="16" t="s">
        <v>261</v>
      </c>
      <c r="H22" s="4">
        <v>0</v>
      </c>
      <c r="I22" s="150">
        <f t="shared" si="0"/>
        <v>421.74</v>
      </c>
      <c r="J22" s="104" t="s">
        <v>113</v>
      </c>
      <c r="K22" s="4" t="s">
        <v>9</v>
      </c>
    </row>
    <row r="23" spans="1:11" ht="12.75" outlineLevel="2">
      <c r="A23" s="4">
        <v>4</v>
      </c>
      <c r="B23" s="60" t="s">
        <v>1323</v>
      </c>
      <c r="C23" s="1" t="s">
        <v>1204</v>
      </c>
      <c r="D23" s="2">
        <v>1302.75</v>
      </c>
      <c r="E23" s="1" t="s">
        <v>1324</v>
      </c>
      <c r="F23" s="19" t="s">
        <v>1204</v>
      </c>
      <c r="G23" s="18" t="s">
        <v>261</v>
      </c>
      <c r="H23" s="4">
        <v>0</v>
      </c>
      <c r="I23" s="150">
        <f t="shared" si="0"/>
        <v>1302.75</v>
      </c>
      <c r="J23" s="104" t="s">
        <v>113</v>
      </c>
      <c r="K23" s="4" t="s">
        <v>9</v>
      </c>
    </row>
    <row r="24" spans="1:11" ht="12.75" outlineLevel="2">
      <c r="A24" s="4">
        <v>5</v>
      </c>
      <c r="B24" s="60" t="s">
        <v>1325</v>
      </c>
      <c r="C24" s="1" t="s">
        <v>1204</v>
      </c>
      <c r="D24" s="2">
        <v>1122.67</v>
      </c>
      <c r="E24" s="1" t="s">
        <v>1326</v>
      </c>
      <c r="F24" s="19" t="s">
        <v>1204</v>
      </c>
      <c r="G24" s="18" t="s">
        <v>261</v>
      </c>
      <c r="H24" s="4">
        <v>0</v>
      </c>
      <c r="I24" s="150">
        <f t="shared" si="0"/>
        <v>1122.67</v>
      </c>
      <c r="J24" s="104" t="s">
        <v>113</v>
      </c>
      <c r="K24" s="4" t="s">
        <v>9</v>
      </c>
    </row>
    <row r="25" spans="1:11" ht="12.75" outlineLevel="2">
      <c r="A25" s="4">
        <v>6</v>
      </c>
      <c r="B25" s="60" t="s">
        <v>1327</v>
      </c>
      <c r="C25" s="1" t="s">
        <v>1204</v>
      </c>
      <c r="D25" s="2">
        <v>1014.8</v>
      </c>
      <c r="E25" s="1" t="s">
        <v>1328</v>
      </c>
      <c r="F25" s="19" t="s">
        <v>1204</v>
      </c>
      <c r="G25" s="18" t="s">
        <v>261</v>
      </c>
      <c r="H25" s="4">
        <v>0</v>
      </c>
      <c r="I25" s="150">
        <f t="shared" si="0"/>
        <v>1014.8</v>
      </c>
      <c r="J25" s="104" t="s">
        <v>113</v>
      </c>
      <c r="K25" s="4" t="s">
        <v>9</v>
      </c>
    </row>
    <row r="26" spans="1:11" ht="12.75" outlineLevel="2">
      <c r="A26" s="4">
        <v>7</v>
      </c>
      <c r="B26" s="60" t="s">
        <v>1329</v>
      </c>
      <c r="C26" s="1" t="s">
        <v>1204</v>
      </c>
      <c r="D26" s="2">
        <v>5061.38</v>
      </c>
      <c r="E26" s="1" t="s">
        <v>1330</v>
      </c>
      <c r="F26" s="19" t="s">
        <v>1204</v>
      </c>
      <c r="G26" s="18" t="s">
        <v>261</v>
      </c>
      <c r="H26" s="4">
        <v>0</v>
      </c>
      <c r="I26" s="150">
        <f t="shared" si="0"/>
        <v>5061.38</v>
      </c>
      <c r="J26" s="104" t="s">
        <v>113</v>
      </c>
      <c r="K26" s="4" t="s">
        <v>9</v>
      </c>
    </row>
    <row r="27" spans="1:11" s="30" customFormat="1" ht="12.75" outlineLevel="1">
      <c r="A27" s="27"/>
      <c r="B27" s="69"/>
      <c r="C27" s="63"/>
      <c r="D27" s="70">
        <f>SUBTOTAL(9,D20:D26)</f>
        <v>12034.16</v>
      </c>
      <c r="E27" s="63"/>
      <c r="F27" s="71"/>
      <c r="G27" s="28"/>
      <c r="H27" s="27">
        <f>SUBTOTAL(9,H20:H26)</f>
        <v>0</v>
      </c>
      <c r="I27" s="76">
        <f>SUBTOTAL(9,I20:I26)</f>
        <v>12034.16</v>
      </c>
      <c r="J27" s="151"/>
      <c r="K27" s="27" t="s">
        <v>985</v>
      </c>
    </row>
    <row r="28" spans="1:11" ht="12.75" outlineLevel="2">
      <c r="A28" s="4">
        <v>1</v>
      </c>
      <c r="B28" s="60" t="s">
        <v>1331</v>
      </c>
      <c r="C28" s="1" t="s">
        <v>1204</v>
      </c>
      <c r="D28" s="2">
        <v>13625.78</v>
      </c>
      <c r="E28" s="1" t="s">
        <v>1332</v>
      </c>
      <c r="F28" s="19" t="s">
        <v>1333</v>
      </c>
      <c r="G28" s="18" t="s">
        <v>261</v>
      </c>
      <c r="H28" s="4">
        <v>0</v>
      </c>
      <c r="I28" s="150">
        <f t="shared" si="0"/>
        <v>13625.78</v>
      </c>
      <c r="J28" s="104" t="s">
        <v>123</v>
      </c>
      <c r="K28" s="4" t="s">
        <v>5</v>
      </c>
    </row>
    <row r="29" spans="1:11" s="30" customFormat="1" ht="12.75" outlineLevel="1">
      <c r="A29" s="27"/>
      <c r="B29" s="69"/>
      <c r="C29" s="63"/>
      <c r="D29" s="70">
        <f>SUBTOTAL(9,D28:D28)</f>
        <v>13625.78</v>
      </c>
      <c r="E29" s="63"/>
      <c r="F29" s="71"/>
      <c r="G29" s="28"/>
      <c r="H29" s="27">
        <f>SUBTOTAL(9,H28:H28)</f>
        <v>0</v>
      </c>
      <c r="I29" s="76">
        <f>SUBTOTAL(9,I28:I28)</f>
        <v>13625.78</v>
      </c>
      <c r="J29" s="151"/>
      <c r="K29" s="27" t="s">
        <v>992</v>
      </c>
    </row>
    <row r="30" spans="1:11" ht="12.75" outlineLevel="2">
      <c r="A30" s="4">
        <v>1</v>
      </c>
      <c r="B30" s="60" t="s">
        <v>1334</v>
      </c>
      <c r="C30" s="1" t="s">
        <v>1298</v>
      </c>
      <c r="D30" s="2">
        <v>844.5</v>
      </c>
      <c r="E30" s="1" t="s">
        <v>1335</v>
      </c>
      <c r="F30" s="19" t="s">
        <v>1197</v>
      </c>
      <c r="G30" s="18" t="s">
        <v>261</v>
      </c>
      <c r="H30" s="4">
        <v>0</v>
      </c>
      <c r="I30" s="150">
        <f t="shared" si="0"/>
        <v>844.5</v>
      </c>
      <c r="J30" s="104" t="s">
        <v>127</v>
      </c>
      <c r="K30" s="4" t="s">
        <v>12</v>
      </c>
    </row>
    <row r="31" spans="1:11" ht="12.75" outlineLevel="2">
      <c r="A31" s="4">
        <v>2</v>
      </c>
      <c r="B31" s="60" t="s">
        <v>1336</v>
      </c>
      <c r="C31" s="1" t="s">
        <v>1298</v>
      </c>
      <c r="D31" s="2">
        <v>5681.77</v>
      </c>
      <c r="E31" s="1" t="s">
        <v>1337</v>
      </c>
      <c r="F31" s="19" t="s">
        <v>1197</v>
      </c>
      <c r="G31" s="18" t="s">
        <v>261</v>
      </c>
      <c r="H31" s="4">
        <v>0</v>
      </c>
      <c r="I31" s="150">
        <f t="shared" si="0"/>
        <v>5681.77</v>
      </c>
      <c r="J31" s="104" t="s">
        <v>127</v>
      </c>
      <c r="K31" s="4" t="s">
        <v>12</v>
      </c>
    </row>
    <row r="32" spans="1:11" s="30" customFormat="1" ht="12.75" outlineLevel="1">
      <c r="A32" s="27"/>
      <c r="B32" s="69"/>
      <c r="C32" s="63"/>
      <c r="D32" s="70">
        <f>SUBTOTAL(9,D30:D31)</f>
        <v>6526.27</v>
      </c>
      <c r="E32" s="63"/>
      <c r="F32" s="71"/>
      <c r="G32" s="28"/>
      <c r="H32" s="27">
        <f>SUBTOTAL(9,H30:H31)</f>
        <v>0</v>
      </c>
      <c r="I32" s="76">
        <f>SUBTOTAL(9,I30:I31)</f>
        <v>6526.27</v>
      </c>
      <c r="J32" s="151"/>
      <c r="K32" s="27" t="s">
        <v>996</v>
      </c>
    </row>
    <row r="33" spans="1:11" ht="12.75" outlineLevel="2">
      <c r="A33" s="4">
        <v>1</v>
      </c>
      <c r="B33" s="60" t="s">
        <v>1338</v>
      </c>
      <c r="C33" s="1" t="s">
        <v>1197</v>
      </c>
      <c r="D33" s="2">
        <v>108.92</v>
      </c>
      <c r="E33" s="1" t="s">
        <v>1339</v>
      </c>
      <c r="F33" s="19" t="s">
        <v>1197</v>
      </c>
      <c r="G33" s="18" t="s">
        <v>261</v>
      </c>
      <c r="H33" s="4">
        <v>0</v>
      </c>
      <c r="I33" s="150">
        <f t="shared" si="0"/>
        <v>108.92</v>
      </c>
      <c r="J33" s="104" t="s">
        <v>152</v>
      </c>
      <c r="K33" s="4" t="s">
        <v>0</v>
      </c>
    </row>
    <row r="34" spans="1:11" ht="12.75" outlineLevel="2">
      <c r="A34" s="4">
        <v>2</v>
      </c>
      <c r="B34" s="60" t="s">
        <v>1340</v>
      </c>
      <c r="C34" s="1" t="s">
        <v>1197</v>
      </c>
      <c r="D34" s="2">
        <v>50.05</v>
      </c>
      <c r="E34" s="1" t="s">
        <v>1341</v>
      </c>
      <c r="F34" s="19" t="s">
        <v>1197</v>
      </c>
      <c r="G34" s="18" t="s">
        <v>261</v>
      </c>
      <c r="H34" s="4">
        <v>50.05</v>
      </c>
      <c r="I34" s="150">
        <f t="shared" si="0"/>
        <v>0</v>
      </c>
      <c r="J34" s="104" t="s">
        <v>152</v>
      </c>
      <c r="K34" s="4" t="s">
        <v>0</v>
      </c>
    </row>
    <row r="35" spans="1:11" ht="12.75" outlineLevel="2">
      <c r="A35" s="4">
        <v>3</v>
      </c>
      <c r="B35" s="86" t="s">
        <v>1342</v>
      </c>
      <c r="C35" s="82" t="s">
        <v>1343</v>
      </c>
      <c r="D35" s="83">
        <v>22095.48</v>
      </c>
      <c r="E35" s="82" t="s">
        <v>1344</v>
      </c>
      <c r="F35" s="85" t="s">
        <v>1345</v>
      </c>
      <c r="G35" s="87" t="s">
        <v>1346</v>
      </c>
      <c r="H35" s="22">
        <v>4471.57</v>
      </c>
      <c r="I35" s="152">
        <f t="shared" si="0"/>
        <v>17623.91</v>
      </c>
      <c r="J35" s="153" t="s">
        <v>152</v>
      </c>
      <c r="K35" s="22" t="s">
        <v>0</v>
      </c>
    </row>
    <row r="36" spans="1:11" ht="12.75" outlineLevel="2">
      <c r="A36" s="4">
        <v>4</v>
      </c>
      <c r="B36" s="86" t="s">
        <v>1347</v>
      </c>
      <c r="C36" s="82" t="s">
        <v>1348</v>
      </c>
      <c r="D36" s="83">
        <v>4920.5</v>
      </c>
      <c r="E36" s="82" t="s">
        <v>1349</v>
      </c>
      <c r="F36" s="85" t="s">
        <v>1350</v>
      </c>
      <c r="G36" s="87" t="s">
        <v>261</v>
      </c>
      <c r="H36" s="22">
        <v>1892.5</v>
      </c>
      <c r="I36" s="152">
        <f t="shared" si="0"/>
        <v>3028</v>
      </c>
      <c r="J36" s="153" t="s">
        <v>152</v>
      </c>
      <c r="K36" s="22" t="s">
        <v>0</v>
      </c>
    </row>
    <row r="37" spans="1:11" ht="12.75" outlineLevel="2">
      <c r="A37" s="4">
        <v>5</v>
      </c>
      <c r="B37" s="86" t="s">
        <v>1351</v>
      </c>
      <c r="C37" s="82" t="s">
        <v>1352</v>
      </c>
      <c r="D37" s="83">
        <v>187.37</v>
      </c>
      <c r="E37" s="82" t="s">
        <v>1353</v>
      </c>
      <c r="F37" s="85" t="s">
        <v>1352</v>
      </c>
      <c r="G37" s="87" t="s">
        <v>261</v>
      </c>
      <c r="H37" s="22">
        <v>12.93</v>
      </c>
      <c r="I37" s="152">
        <f t="shared" si="0"/>
        <v>174.44</v>
      </c>
      <c r="J37" s="153" t="s">
        <v>152</v>
      </c>
      <c r="K37" s="22" t="s">
        <v>0</v>
      </c>
    </row>
    <row r="38" spans="1:11" ht="12.75" outlineLevel="2">
      <c r="A38" s="4">
        <v>6</v>
      </c>
      <c r="B38" s="86" t="s">
        <v>1354</v>
      </c>
      <c r="C38" s="82" t="s">
        <v>1355</v>
      </c>
      <c r="D38" s="83">
        <v>946.25</v>
      </c>
      <c r="E38" s="82" t="s">
        <v>1356</v>
      </c>
      <c r="F38" s="85" t="s">
        <v>1357</v>
      </c>
      <c r="G38" s="87" t="s">
        <v>261</v>
      </c>
      <c r="H38" s="22">
        <v>946.25</v>
      </c>
      <c r="I38" s="80">
        <f t="shared" si="0"/>
        <v>0</v>
      </c>
      <c r="J38" s="153" t="s">
        <v>152</v>
      </c>
      <c r="K38" s="22" t="s">
        <v>0</v>
      </c>
    </row>
    <row r="39" spans="1:11" ht="12.75" outlineLevel="2">
      <c r="A39" s="4">
        <v>7</v>
      </c>
      <c r="B39" s="86" t="s">
        <v>1358</v>
      </c>
      <c r="C39" s="82" t="s">
        <v>1355</v>
      </c>
      <c r="D39" s="83">
        <v>6623.75</v>
      </c>
      <c r="E39" s="82" t="s">
        <v>1359</v>
      </c>
      <c r="F39" s="85" t="s">
        <v>1357</v>
      </c>
      <c r="G39" s="87" t="s">
        <v>261</v>
      </c>
      <c r="H39" s="22">
        <v>189.25</v>
      </c>
      <c r="I39" s="80">
        <f t="shared" si="0"/>
        <v>6434.5</v>
      </c>
      <c r="J39" s="153" t="s">
        <v>152</v>
      </c>
      <c r="K39" s="22" t="s">
        <v>0</v>
      </c>
    </row>
    <row r="40" spans="1:11" ht="12.75" outlineLevel="2">
      <c r="A40" s="4">
        <v>8</v>
      </c>
      <c r="B40" s="60" t="s">
        <v>1360</v>
      </c>
      <c r="C40" s="1" t="s">
        <v>1298</v>
      </c>
      <c r="D40" s="2">
        <v>7574.57</v>
      </c>
      <c r="E40" s="1" t="s">
        <v>1175</v>
      </c>
      <c r="F40" s="19" t="s">
        <v>1300</v>
      </c>
      <c r="G40" s="18" t="s">
        <v>261</v>
      </c>
      <c r="H40" s="4">
        <v>378.5</v>
      </c>
      <c r="I40" s="150">
        <f t="shared" si="0"/>
        <v>7196.07</v>
      </c>
      <c r="J40" s="104" t="s">
        <v>152</v>
      </c>
      <c r="K40" s="4" t="s">
        <v>0</v>
      </c>
    </row>
    <row r="41" spans="1:11" ht="12.75" outlineLevel="2">
      <c r="A41" s="4">
        <v>9</v>
      </c>
      <c r="B41" s="60" t="s">
        <v>1203</v>
      </c>
      <c r="C41" s="1" t="s">
        <v>1204</v>
      </c>
      <c r="D41" s="2">
        <v>2055.68</v>
      </c>
      <c r="E41" s="1" t="s">
        <v>1205</v>
      </c>
      <c r="F41" s="19" t="s">
        <v>1206</v>
      </c>
      <c r="G41" s="18" t="s">
        <v>261</v>
      </c>
      <c r="H41" s="4">
        <v>193.82</v>
      </c>
      <c r="I41" s="150">
        <v>1861.86</v>
      </c>
      <c r="J41" s="104" t="s">
        <v>152</v>
      </c>
      <c r="K41" s="4" t="s">
        <v>0</v>
      </c>
    </row>
    <row r="42" spans="1:11" s="30" customFormat="1" ht="12.75" outlineLevel="1">
      <c r="A42" s="27"/>
      <c r="B42" s="69"/>
      <c r="C42" s="63"/>
      <c r="D42" s="70">
        <f>SUBTOTAL(9,D33:D41)</f>
        <v>44562.57</v>
      </c>
      <c r="E42" s="63"/>
      <c r="F42" s="71"/>
      <c r="G42" s="28"/>
      <c r="H42" s="27">
        <f>SUBTOTAL(9,H33:H41)</f>
        <v>8134.87</v>
      </c>
      <c r="I42" s="76">
        <f>SUBTOTAL(9,I33:I41)</f>
        <v>36427.7</v>
      </c>
      <c r="J42" s="151"/>
      <c r="K42" s="27" t="s">
        <v>1024</v>
      </c>
    </row>
    <row r="43" spans="1:11" ht="12.75" outlineLevel="2">
      <c r="A43" s="4">
        <v>1</v>
      </c>
      <c r="B43" s="60" t="s">
        <v>1361</v>
      </c>
      <c r="C43" s="1" t="s">
        <v>1204</v>
      </c>
      <c r="D43" s="2">
        <v>1533.13</v>
      </c>
      <c r="E43" s="1" t="s">
        <v>1362</v>
      </c>
      <c r="F43" s="19" t="s">
        <v>1317</v>
      </c>
      <c r="G43" s="16" t="s">
        <v>261</v>
      </c>
      <c r="H43" s="5">
        <v>0</v>
      </c>
      <c r="I43" s="154">
        <f aca="true" t="shared" si="1" ref="I43:I54">D43-H43</f>
        <v>1533.13</v>
      </c>
      <c r="J43" s="104" t="s">
        <v>169</v>
      </c>
      <c r="K43" s="4" t="s">
        <v>8</v>
      </c>
    </row>
    <row r="44" spans="1:11" ht="12.75" outlineLevel="2">
      <c r="A44" s="4">
        <v>2</v>
      </c>
      <c r="B44" s="60" t="s">
        <v>1363</v>
      </c>
      <c r="C44" s="1" t="s">
        <v>1204</v>
      </c>
      <c r="D44" s="2">
        <v>4732.89</v>
      </c>
      <c r="E44" s="1" t="s">
        <v>1364</v>
      </c>
      <c r="F44" s="19" t="s">
        <v>1317</v>
      </c>
      <c r="G44" s="16" t="s">
        <v>261</v>
      </c>
      <c r="H44" s="5">
        <v>0</v>
      </c>
      <c r="I44" s="154">
        <f t="shared" si="1"/>
        <v>4732.89</v>
      </c>
      <c r="J44" s="104" t="s">
        <v>169</v>
      </c>
      <c r="K44" s="4" t="s">
        <v>8</v>
      </c>
    </row>
    <row r="45" spans="1:11" ht="12.75" outlineLevel="2">
      <c r="A45" s="4">
        <v>3</v>
      </c>
      <c r="B45" s="60" t="s">
        <v>1365</v>
      </c>
      <c r="C45" s="1" t="s">
        <v>1204</v>
      </c>
      <c r="D45" s="2">
        <v>3798.31</v>
      </c>
      <c r="E45" s="1" t="s">
        <v>1366</v>
      </c>
      <c r="F45" s="19" t="s">
        <v>1317</v>
      </c>
      <c r="G45" s="16" t="s">
        <v>261</v>
      </c>
      <c r="H45" s="5">
        <v>0</v>
      </c>
      <c r="I45" s="154">
        <f t="shared" si="1"/>
        <v>3798.31</v>
      </c>
      <c r="J45" s="104" t="s">
        <v>169</v>
      </c>
      <c r="K45" s="4" t="s">
        <v>8</v>
      </c>
    </row>
    <row r="46" spans="1:11" ht="12.75" outlineLevel="2">
      <c r="A46" s="4">
        <v>4</v>
      </c>
      <c r="B46" s="60" t="s">
        <v>1367</v>
      </c>
      <c r="C46" s="1" t="s">
        <v>1368</v>
      </c>
      <c r="D46" s="2">
        <v>1056.25</v>
      </c>
      <c r="E46" s="1" t="s">
        <v>1369</v>
      </c>
      <c r="F46" s="19" t="s">
        <v>1368</v>
      </c>
      <c r="G46" s="18" t="s">
        <v>261</v>
      </c>
      <c r="H46" s="4">
        <v>0</v>
      </c>
      <c r="I46" s="150">
        <f t="shared" si="1"/>
        <v>1056.25</v>
      </c>
      <c r="J46" s="104" t="s">
        <v>169</v>
      </c>
      <c r="K46" s="4" t="s">
        <v>8</v>
      </c>
    </row>
    <row r="47" spans="1:11" ht="12.75" outlineLevel="2">
      <c r="A47" s="4">
        <v>5</v>
      </c>
      <c r="B47" s="60" t="s">
        <v>1370</v>
      </c>
      <c r="C47" s="1" t="s">
        <v>1368</v>
      </c>
      <c r="D47" s="2">
        <v>1184.76</v>
      </c>
      <c r="E47" s="1" t="s">
        <v>1371</v>
      </c>
      <c r="F47" s="19" t="s">
        <v>1368</v>
      </c>
      <c r="G47" s="18" t="s">
        <v>261</v>
      </c>
      <c r="H47" s="4">
        <v>0</v>
      </c>
      <c r="I47" s="150">
        <f t="shared" si="1"/>
        <v>1184.76</v>
      </c>
      <c r="J47" s="104" t="s">
        <v>169</v>
      </c>
      <c r="K47" s="4" t="s">
        <v>8</v>
      </c>
    </row>
    <row r="48" spans="1:11" s="30" customFormat="1" ht="12.75" outlineLevel="1">
      <c r="A48" s="27"/>
      <c r="B48" s="69"/>
      <c r="C48" s="63"/>
      <c r="D48" s="70">
        <f>SUBTOTAL(9,D43:D47)</f>
        <v>12305.34</v>
      </c>
      <c r="E48" s="63"/>
      <c r="F48" s="71"/>
      <c r="G48" s="28"/>
      <c r="H48" s="27">
        <f>SUBTOTAL(9,H43:H47)</f>
        <v>0</v>
      </c>
      <c r="I48" s="76">
        <f>SUBTOTAL(9,I43:I47)</f>
        <v>12305.34</v>
      </c>
      <c r="J48" s="151"/>
      <c r="K48" s="27" t="s">
        <v>1044</v>
      </c>
    </row>
    <row r="49" spans="1:11" ht="12.75" outlineLevel="2">
      <c r="A49" s="4">
        <v>1</v>
      </c>
      <c r="B49" s="60" t="s">
        <v>1372</v>
      </c>
      <c r="C49" s="1" t="s">
        <v>1204</v>
      </c>
      <c r="D49" s="2">
        <v>4457.86</v>
      </c>
      <c r="E49" s="1" t="s">
        <v>1373</v>
      </c>
      <c r="F49" s="19" t="s">
        <v>1206</v>
      </c>
      <c r="G49" s="18" t="s">
        <v>261</v>
      </c>
      <c r="H49" s="4">
        <v>0</v>
      </c>
      <c r="I49" s="150">
        <f t="shared" si="1"/>
        <v>4457.86</v>
      </c>
      <c r="J49" s="104" t="s">
        <v>185</v>
      </c>
      <c r="K49" s="4" t="s">
        <v>10</v>
      </c>
    </row>
    <row r="50" spans="1:11" ht="12.75" outlineLevel="2">
      <c r="A50" s="4">
        <v>2</v>
      </c>
      <c r="B50" s="60" t="s">
        <v>1374</v>
      </c>
      <c r="C50" s="1" t="s">
        <v>1204</v>
      </c>
      <c r="D50" s="2">
        <v>4352.75</v>
      </c>
      <c r="E50" s="1" t="s">
        <v>1375</v>
      </c>
      <c r="F50" s="19" t="s">
        <v>1206</v>
      </c>
      <c r="G50" s="18" t="s">
        <v>261</v>
      </c>
      <c r="H50" s="4">
        <v>0</v>
      </c>
      <c r="I50" s="150">
        <f t="shared" si="1"/>
        <v>4352.75</v>
      </c>
      <c r="J50" s="104" t="s">
        <v>185</v>
      </c>
      <c r="K50" s="4" t="s">
        <v>10</v>
      </c>
    </row>
    <row r="51" spans="1:11" s="30" customFormat="1" ht="12.75" outlineLevel="1">
      <c r="A51" s="27"/>
      <c r="B51" s="69"/>
      <c r="C51" s="63"/>
      <c r="D51" s="70">
        <f>SUBTOTAL(9,D49:D50)</f>
        <v>8810.61</v>
      </c>
      <c r="E51" s="63"/>
      <c r="F51" s="71"/>
      <c r="G51" s="28"/>
      <c r="H51" s="27">
        <f>SUBTOTAL(9,H49:H50)</f>
        <v>0</v>
      </c>
      <c r="I51" s="76">
        <f>SUBTOTAL(9,I49:I50)</f>
        <v>8810.61</v>
      </c>
      <c r="J51" s="151"/>
      <c r="K51" s="27" t="s">
        <v>1051</v>
      </c>
    </row>
    <row r="52" spans="1:11" ht="12.75" outlineLevel="2">
      <c r="A52" s="4">
        <v>1</v>
      </c>
      <c r="B52" s="60" t="s">
        <v>1376</v>
      </c>
      <c r="C52" s="1" t="s">
        <v>1204</v>
      </c>
      <c r="D52" s="2">
        <v>1783.24</v>
      </c>
      <c r="E52" s="1" t="s">
        <v>1377</v>
      </c>
      <c r="F52" s="19" t="s">
        <v>1206</v>
      </c>
      <c r="G52" s="18" t="s">
        <v>261</v>
      </c>
      <c r="H52" s="4">
        <v>0</v>
      </c>
      <c r="I52" s="150">
        <f t="shared" si="1"/>
        <v>1783.24</v>
      </c>
      <c r="J52" s="104" t="s">
        <v>1378</v>
      </c>
      <c r="K52" s="4" t="s">
        <v>1379</v>
      </c>
    </row>
    <row r="53" spans="1:11" s="30" customFormat="1" ht="12.75" outlineLevel="1">
      <c r="A53" s="27"/>
      <c r="B53" s="69"/>
      <c r="C53" s="63"/>
      <c r="D53" s="70">
        <f>SUBTOTAL(9,D52:D52)</f>
        <v>1783.24</v>
      </c>
      <c r="E53" s="63"/>
      <c r="F53" s="71"/>
      <c r="G53" s="28"/>
      <c r="H53" s="27">
        <f>SUBTOTAL(9,H52:H52)</f>
        <v>0</v>
      </c>
      <c r="I53" s="76">
        <f>SUBTOTAL(9,I52:I52)</f>
        <v>1783.24</v>
      </c>
      <c r="J53" s="151"/>
      <c r="K53" s="27" t="s">
        <v>1380</v>
      </c>
    </row>
    <row r="54" spans="1:11" ht="12.75" outlineLevel="2">
      <c r="A54" s="4">
        <v>1</v>
      </c>
      <c r="B54" s="60" t="s">
        <v>1381</v>
      </c>
      <c r="C54" s="1" t="s">
        <v>1204</v>
      </c>
      <c r="D54" s="2">
        <v>1104.44</v>
      </c>
      <c r="E54" s="1" t="s">
        <v>1312</v>
      </c>
      <c r="F54" s="19" t="s">
        <v>1305</v>
      </c>
      <c r="G54" s="18" t="s">
        <v>261</v>
      </c>
      <c r="H54" s="4">
        <v>0</v>
      </c>
      <c r="I54" s="150">
        <f t="shared" si="1"/>
        <v>1104.44</v>
      </c>
      <c r="J54" s="104" t="s">
        <v>192</v>
      </c>
      <c r="K54" s="4" t="s">
        <v>7</v>
      </c>
    </row>
    <row r="55" spans="1:11" ht="12.75" outlineLevel="2">
      <c r="A55" s="4">
        <v>2</v>
      </c>
      <c r="B55" s="86" t="s">
        <v>1382</v>
      </c>
      <c r="C55" s="82" t="s">
        <v>1383</v>
      </c>
      <c r="D55" s="83">
        <v>991.16</v>
      </c>
      <c r="E55" s="82" t="s">
        <v>1384</v>
      </c>
      <c r="F55" s="85" t="s">
        <v>1368</v>
      </c>
      <c r="G55" s="87" t="s">
        <v>261</v>
      </c>
      <c r="H55" s="22">
        <v>0</v>
      </c>
      <c r="I55" s="80">
        <v>991.16</v>
      </c>
      <c r="J55" s="153" t="s">
        <v>192</v>
      </c>
      <c r="K55" s="22" t="s">
        <v>7</v>
      </c>
    </row>
    <row r="56" spans="1:11" ht="12.75" outlineLevel="2">
      <c r="A56" s="4">
        <v>3</v>
      </c>
      <c r="B56" s="60" t="s">
        <v>1385</v>
      </c>
      <c r="C56" s="1" t="s">
        <v>1383</v>
      </c>
      <c r="D56" s="2">
        <v>28655.64</v>
      </c>
      <c r="E56" s="1" t="s">
        <v>1386</v>
      </c>
      <c r="F56" s="19" t="s">
        <v>1368</v>
      </c>
      <c r="G56" s="16" t="s">
        <v>261</v>
      </c>
      <c r="H56" s="4">
        <v>0</v>
      </c>
      <c r="I56" s="150">
        <f aca="true" t="shared" si="2" ref="I56:I85">D56-H56</f>
        <v>28655.64</v>
      </c>
      <c r="J56" s="104" t="s">
        <v>192</v>
      </c>
      <c r="K56" s="4" t="s">
        <v>7</v>
      </c>
    </row>
    <row r="57" spans="1:11" s="30" customFormat="1" ht="12.75" outlineLevel="1">
      <c r="A57" s="27"/>
      <c r="B57" s="69"/>
      <c r="C57" s="63"/>
      <c r="D57" s="70">
        <f>SUBTOTAL(9,D54:D56)</f>
        <v>30751.239999999998</v>
      </c>
      <c r="E57" s="63"/>
      <c r="F57" s="71"/>
      <c r="G57" s="155"/>
      <c r="H57" s="27">
        <f>SUBTOTAL(9,H54:H56)</f>
        <v>0</v>
      </c>
      <c r="I57" s="76">
        <f>SUBTOTAL(9,I54:I56)</f>
        <v>30751.239999999998</v>
      </c>
      <c r="J57" s="151"/>
      <c r="K57" s="27" t="s">
        <v>1062</v>
      </c>
    </row>
    <row r="58" spans="1:11" ht="12.75" outlineLevel="2">
      <c r="A58" s="4">
        <v>1</v>
      </c>
      <c r="B58" s="60" t="s">
        <v>1387</v>
      </c>
      <c r="C58" s="1" t="s">
        <v>1204</v>
      </c>
      <c r="D58" s="2">
        <v>387.64</v>
      </c>
      <c r="E58" s="1" t="s">
        <v>1388</v>
      </c>
      <c r="F58" s="19" t="s">
        <v>1197</v>
      </c>
      <c r="G58" s="18" t="s">
        <v>261</v>
      </c>
      <c r="H58" s="4">
        <v>0</v>
      </c>
      <c r="I58" s="150">
        <f t="shared" si="2"/>
        <v>387.64</v>
      </c>
      <c r="J58" s="104" t="s">
        <v>196</v>
      </c>
      <c r="K58" s="4" t="s">
        <v>3</v>
      </c>
    </row>
    <row r="59" spans="1:11" s="30" customFormat="1" ht="12.75" outlineLevel="1">
      <c r="A59" s="27"/>
      <c r="B59" s="69"/>
      <c r="C59" s="63"/>
      <c r="D59" s="70">
        <f>SUBTOTAL(9,D58:D58)</f>
        <v>387.64</v>
      </c>
      <c r="E59" s="63"/>
      <c r="F59" s="71"/>
      <c r="G59" s="28"/>
      <c r="H59" s="27">
        <f>SUBTOTAL(9,H58:H58)</f>
        <v>0</v>
      </c>
      <c r="I59" s="76">
        <f>SUBTOTAL(9,I58:I58)</f>
        <v>387.64</v>
      </c>
      <c r="J59" s="151"/>
      <c r="K59" s="27" t="s">
        <v>1084</v>
      </c>
    </row>
    <row r="60" spans="1:11" ht="12.75" outlineLevel="2">
      <c r="A60" s="4">
        <v>1</v>
      </c>
      <c r="B60" s="60" t="s">
        <v>1389</v>
      </c>
      <c r="C60" s="1" t="s">
        <v>1390</v>
      </c>
      <c r="D60" s="2">
        <v>599.48</v>
      </c>
      <c r="E60" s="1" t="s">
        <v>1391</v>
      </c>
      <c r="F60" s="19" t="s">
        <v>1368</v>
      </c>
      <c r="G60" s="18" t="s">
        <v>261</v>
      </c>
      <c r="H60" s="4">
        <v>0</v>
      </c>
      <c r="I60" s="150">
        <f t="shared" si="2"/>
        <v>599.48</v>
      </c>
      <c r="J60" s="104" t="s">
        <v>240</v>
      </c>
      <c r="K60" s="4" t="s">
        <v>16</v>
      </c>
    </row>
    <row r="61" spans="1:11" ht="12.75" outlineLevel="2">
      <c r="A61" s="4">
        <v>2</v>
      </c>
      <c r="B61" s="60" t="s">
        <v>1392</v>
      </c>
      <c r="C61" s="1" t="s">
        <v>1368</v>
      </c>
      <c r="D61" s="2">
        <v>544.4</v>
      </c>
      <c r="E61" s="1" t="s">
        <v>1393</v>
      </c>
      <c r="F61" s="19" t="s">
        <v>1368</v>
      </c>
      <c r="G61" s="18" t="s">
        <v>261</v>
      </c>
      <c r="H61" s="4">
        <v>0</v>
      </c>
      <c r="I61" s="150">
        <f t="shared" si="2"/>
        <v>544.4</v>
      </c>
      <c r="J61" s="104" t="s">
        <v>240</v>
      </c>
      <c r="K61" s="4" t="s">
        <v>16</v>
      </c>
    </row>
    <row r="62" spans="1:11" s="30" customFormat="1" ht="12.75" outlineLevel="1">
      <c r="A62" s="27"/>
      <c r="B62" s="69"/>
      <c r="C62" s="63"/>
      <c r="D62" s="70">
        <f>SUBTOTAL(9,D60:D61)</f>
        <v>1143.88</v>
      </c>
      <c r="E62" s="63"/>
      <c r="F62" s="71"/>
      <c r="G62" s="28"/>
      <c r="H62" s="27">
        <f>SUBTOTAL(9,H60:H61)</f>
        <v>0</v>
      </c>
      <c r="I62" s="76">
        <f>SUBTOTAL(9,I60:I61)</f>
        <v>1143.88</v>
      </c>
      <c r="J62" s="151"/>
      <c r="K62" s="27" t="s">
        <v>253</v>
      </c>
    </row>
    <row r="63" spans="1:11" ht="12.75" outlineLevel="2">
      <c r="A63" s="4">
        <v>1</v>
      </c>
      <c r="B63" s="60" t="s">
        <v>1394</v>
      </c>
      <c r="C63" s="1" t="s">
        <v>1395</v>
      </c>
      <c r="D63" s="2">
        <v>505.04</v>
      </c>
      <c r="E63" s="1" t="s">
        <v>1396</v>
      </c>
      <c r="F63" s="19" t="s">
        <v>1395</v>
      </c>
      <c r="G63" s="18" t="s">
        <v>261</v>
      </c>
      <c r="H63" s="4">
        <v>0</v>
      </c>
      <c r="I63" s="150">
        <f t="shared" si="2"/>
        <v>505.04</v>
      </c>
      <c r="J63" s="104" t="s">
        <v>204</v>
      </c>
      <c r="K63" s="4" t="s">
        <v>14</v>
      </c>
    </row>
    <row r="64" spans="1:11" s="30" customFormat="1" ht="12.75" outlineLevel="1">
      <c r="A64" s="27"/>
      <c r="B64" s="69"/>
      <c r="C64" s="63"/>
      <c r="D64" s="70">
        <f>SUBTOTAL(9,D63:D63)</f>
        <v>505.04</v>
      </c>
      <c r="E64" s="63"/>
      <c r="F64" s="71"/>
      <c r="G64" s="28"/>
      <c r="H64" s="27">
        <f>SUBTOTAL(9,H63:H63)</f>
        <v>0</v>
      </c>
      <c r="I64" s="76">
        <f>SUBTOTAL(9,I63:I63)</f>
        <v>505.04</v>
      </c>
      <c r="J64" s="151"/>
      <c r="K64" s="27" t="s">
        <v>1114</v>
      </c>
    </row>
    <row r="65" spans="1:11" ht="12.75" outlineLevel="2">
      <c r="A65" s="4">
        <v>1</v>
      </c>
      <c r="B65" s="60" t="s">
        <v>1397</v>
      </c>
      <c r="C65" s="1" t="s">
        <v>1395</v>
      </c>
      <c r="D65" s="2">
        <v>378.5</v>
      </c>
      <c r="E65" s="1" t="s">
        <v>1398</v>
      </c>
      <c r="F65" s="19" t="s">
        <v>1305</v>
      </c>
      <c r="G65" s="18" t="s">
        <v>261</v>
      </c>
      <c r="H65" s="4">
        <v>0</v>
      </c>
      <c r="I65" s="150">
        <f t="shared" si="2"/>
        <v>378.5</v>
      </c>
      <c r="J65" s="104" t="s">
        <v>210</v>
      </c>
      <c r="K65" s="4" t="s">
        <v>6</v>
      </c>
    </row>
    <row r="66" spans="1:11" ht="12.75" outlineLevel="2">
      <c r="A66" s="4">
        <v>2</v>
      </c>
      <c r="B66" s="60" t="s">
        <v>1399</v>
      </c>
      <c r="C66" s="1" t="s">
        <v>1400</v>
      </c>
      <c r="D66" s="2">
        <v>4088.25</v>
      </c>
      <c r="E66" s="1" t="s">
        <v>1401</v>
      </c>
      <c r="F66" s="19" t="s">
        <v>1402</v>
      </c>
      <c r="G66" s="18" t="s">
        <v>261</v>
      </c>
      <c r="H66" s="4">
        <v>0</v>
      </c>
      <c r="I66" s="150">
        <f t="shared" si="2"/>
        <v>4088.25</v>
      </c>
      <c r="J66" s="104" t="s">
        <v>210</v>
      </c>
      <c r="K66" s="4" t="s">
        <v>6</v>
      </c>
    </row>
    <row r="67" spans="1:11" ht="12.75" outlineLevel="2">
      <c r="A67" s="4">
        <v>3</v>
      </c>
      <c r="B67" s="60" t="s">
        <v>1403</v>
      </c>
      <c r="C67" s="1" t="s">
        <v>1400</v>
      </c>
      <c r="D67" s="2">
        <v>361.6</v>
      </c>
      <c r="E67" s="1" t="s">
        <v>1404</v>
      </c>
      <c r="F67" s="19" t="s">
        <v>1402</v>
      </c>
      <c r="G67" s="18" t="s">
        <v>261</v>
      </c>
      <c r="H67" s="4">
        <v>0</v>
      </c>
      <c r="I67" s="150">
        <f t="shared" si="2"/>
        <v>361.6</v>
      </c>
      <c r="J67" s="104" t="s">
        <v>210</v>
      </c>
      <c r="K67" s="4" t="s">
        <v>6</v>
      </c>
    </row>
    <row r="68" spans="1:11" ht="12.75" outlineLevel="2">
      <c r="A68" s="4">
        <v>4</v>
      </c>
      <c r="B68" s="60" t="s">
        <v>1405</v>
      </c>
      <c r="C68" s="1" t="s">
        <v>1400</v>
      </c>
      <c r="D68" s="2">
        <v>16.94</v>
      </c>
      <c r="E68" s="1" t="s">
        <v>1406</v>
      </c>
      <c r="F68" s="19" t="s">
        <v>1402</v>
      </c>
      <c r="G68" s="18" t="s">
        <v>261</v>
      </c>
      <c r="H68" s="4">
        <v>0</v>
      </c>
      <c r="I68" s="150">
        <f t="shared" si="2"/>
        <v>16.94</v>
      </c>
      <c r="J68" s="104" t="s">
        <v>210</v>
      </c>
      <c r="K68" s="4" t="s">
        <v>6</v>
      </c>
    </row>
    <row r="69" spans="1:11" ht="12.75" outlineLevel="2">
      <c r="A69" s="4">
        <v>5</v>
      </c>
      <c r="B69" s="60" t="s">
        <v>1407</v>
      </c>
      <c r="C69" s="1" t="s">
        <v>1400</v>
      </c>
      <c r="D69" s="2">
        <v>2907.3</v>
      </c>
      <c r="E69" s="1" t="s">
        <v>1408</v>
      </c>
      <c r="F69" s="19" t="s">
        <v>1402</v>
      </c>
      <c r="G69" s="4" t="s">
        <v>261</v>
      </c>
      <c r="H69" s="4">
        <v>0</v>
      </c>
      <c r="I69" s="150">
        <f t="shared" si="2"/>
        <v>2907.3</v>
      </c>
      <c r="J69" s="104" t="s">
        <v>210</v>
      </c>
      <c r="K69" s="4" t="s">
        <v>6</v>
      </c>
    </row>
    <row r="70" spans="1:11" ht="12.75" outlineLevel="2">
      <c r="A70" s="4">
        <v>6</v>
      </c>
      <c r="B70" s="60" t="s">
        <v>1409</v>
      </c>
      <c r="C70" s="1" t="s">
        <v>1400</v>
      </c>
      <c r="D70" s="2">
        <v>264.63</v>
      </c>
      <c r="E70" s="1" t="s">
        <v>1410</v>
      </c>
      <c r="F70" s="19" t="s">
        <v>1402</v>
      </c>
      <c r="G70" s="4" t="s">
        <v>261</v>
      </c>
      <c r="H70" s="4">
        <v>0</v>
      </c>
      <c r="I70" s="150">
        <f t="shared" si="2"/>
        <v>264.63</v>
      </c>
      <c r="J70" s="104" t="s">
        <v>210</v>
      </c>
      <c r="K70" s="4" t="s">
        <v>6</v>
      </c>
    </row>
    <row r="71" spans="1:11" ht="12.75" outlineLevel="2">
      <c r="A71" s="4">
        <v>7</v>
      </c>
      <c r="B71" s="60" t="s">
        <v>1411</v>
      </c>
      <c r="C71" s="1" t="s">
        <v>1400</v>
      </c>
      <c r="D71" s="2">
        <v>2081.75</v>
      </c>
      <c r="E71" s="1" t="s">
        <v>1412</v>
      </c>
      <c r="F71" s="19" t="s">
        <v>1402</v>
      </c>
      <c r="G71" s="4" t="s">
        <v>261</v>
      </c>
      <c r="H71" s="4">
        <v>0</v>
      </c>
      <c r="I71" s="150">
        <f t="shared" si="2"/>
        <v>2081.75</v>
      </c>
      <c r="J71" s="104" t="s">
        <v>210</v>
      </c>
      <c r="K71" s="4" t="s">
        <v>6</v>
      </c>
    </row>
    <row r="72" spans="1:11" ht="12.75" outlineLevel="2">
      <c r="A72" s="4">
        <v>8</v>
      </c>
      <c r="B72" s="60" t="s">
        <v>1413</v>
      </c>
      <c r="C72" s="1" t="s">
        <v>1400</v>
      </c>
      <c r="D72" s="2">
        <v>4526.22</v>
      </c>
      <c r="E72" s="1" t="s">
        <v>1414</v>
      </c>
      <c r="F72" s="19" t="s">
        <v>1402</v>
      </c>
      <c r="G72" s="4" t="s">
        <v>261</v>
      </c>
      <c r="H72" s="4">
        <v>0</v>
      </c>
      <c r="I72" s="150">
        <f t="shared" si="2"/>
        <v>4526.22</v>
      </c>
      <c r="J72" s="104" t="s">
        <v>210</v>
      </c>
      <c r="K72" s="4" t="s">
        <v>6</v>
      </c>
    </row>
    <row r="73" spans="1:11" ht="12.75" outlineLevel="2">
      <c r="A73" s="4">
        <v>9</v>
      </c>
      <c r="B73" s="60" t="s">
        <v>1415</v>
      </c>
      <c r="C73" s="1" t="s">
        <v>1400</v>
      </c>
      <c r="D73" s="2">
        <v>1477.57</v>
      </c>
      <c r="E73" s="1" t="s">
        <v>1416</v>
      </c>
      <c r="F73" s="1" t="s">
        <v>1402</v>
      </c>
      <c r="G73" s="156" t="s">
        <v>261</v>
      </c>
      <c r="H73" s="13">
        <v>0</v>
      </c>
      <c r="I73" s="150">
        <f t="shared" si="2"/>
        <v>1477.57</v>
      </c>
      <c r="J73" s="1" t="s">
        <v>210</v>
      </c>
      <c r="K73" s="1" t="s">
        <v>6</v>
      </c>
    </row>
    <row r="74" spans="1:11" ht="12.75" outlineLevel="2">
      <c r="A74" s="4">
        <v>10</v>
      </c>
      <c r="B74" s="60" t="s">
        <v>1417</v>
      </c>
      <c r="C74" s="1" t="s">
        <v>1400</v>
      </c>
      <c r="D74" s="2">
        <v>818.88</v>
      </c>
      <c r="E74" s="1" t="s">
        <v>1418</v>
      </c>
      <c r="F74" s="1" t="s">
        <v>1402</v>
      </c>
      <c r="G74" s="157" t="s">
        <v>261</v>
      </c>
      <c r="H74" s="13">
        <v>0</v>
      </c>
      <c r="I74" s="150">
        <f t="shared" si="2"/>
        <v>818.88</v>
      </c>
      <c r="J74" s="1" t="s">
        <v>210</v>
      </c>
      <c r="K74" s="1" t="s">
        <v>6</v>
      </c>
    </row>
    <row r="75" spans="1:11" ht="12.75" outlineLevel="2">
      <c r="A75" s="4">
        <v>11</v>
      </c>
      <c r="B75" s="60" t="s">
        <v>1419</v>
      </c>
      <c r="C75" s="1" t="s">
        <v>1400</v>
      </c>
      <c r="D75" s="2">
        <v>1515.6</v>
      </c>
      <c r="E75" s="1" t="s">
        <v>1420</v>
      </c>
      <c r="F75" s="1" t="s">
        <v>1402</v>
      </c>
      <c r="G75" s="157" t="s">
        <v>261</v>
      </c>
      <c r="H75" s="13">
        <v>0</v>
      </c>
      <c r="I75" s="150">
        <f t="shared" si="2"/>
        <v>1515.6</v>
      </c>
      <c r="J75" s="1" t="s">
        <v>210</v>
      </c>
      <c r="K75" s="1" t="s">
        <v>6</v>
      </c>
    </row>
    <row r="76" spans="1:11" ht="12.75" outlineLevel="2">
      <c r="A76" s="4">
        <v>12</v>
      </c>
      <c r="B76" s="60" t="s">
        <v>1421</v>
      </c>
      <c r="C76" s="1" t="s">
        <v>1400</v>
      </c>
      <c r="D76" s="2">
        <v>33234.7</v>
      </c>
      <c r="E76" s="1" t="s">
        <v>1422</v>
      </c>
      <c r="F76" s="19" t="s">
        <v>1402</v>
      </c>
      <c r="G76" s="4" t="s">
        <v>261</v>
      </c>
      <c r="H76" s="4">
        <v>0</v>
      </c>
      <c r="I76" s="150">
        <f t="shared" si="2"/>
        <v>33234.7</v>
      </c>
      <c r="J76" s="4" t="s">
        <v>210</v>
      </c>
      <c r="K76" s="4" t="s">
        <v>6</v>
      </c>
    </row>
    <row r="77" spans="1:11" s="42" customFormat="1" ht="12.75" outlineLevel="2">
      <c r="A77" s="4">
        <v>13</v>
      </c>
      <c r="B77" s="60" t="s">
        <v>1423</v>
      </c>
      <c r="C77" s="1" t="s">
        <v>1400</v>
      </c>
      <c r="D77" s="2">
        <v>4516.97</v>
      </c>
      <c r="E77" s="1" t="s">
        <v>1424</v>
      </c>
      <c r="F77" s="19" t="s">
        <v>1402</v>
      </c>
      <c r="G77" s="4" t="s">
        <v>261</v>
      </c>
      <c r="H77" s="4">
        <v>0</v>
      </c>
      <c r="I77" s="150">
        <f t="shared" si="2"/>
        <v>4516.97</v>
      </c>
      <c r="J77" s="60" t="s">
        <v>210</v>
      </c>
      <c r="K77" s="1" t="s">
        <v>6</v>
      </c>
    </row>
    <row r="78" spans="1:11" s="42" customFormat="1" ht="12.75" outlineLevel="2">
      <c r="A78" s="4">
        <v>14</v>
      </c>
      <c r="B78" s="60" t="s">
        <v>1425</v>
      </c>
      <c r="C78" s="1" t="s">
        <v>1400</v>
      </c>
      <c r="D78" s="2">
        <v>18914.11</v>
      </c>
      <c r="E78" s="1" t="s">
        <v>1426</v>
      </c>
      <c r="F78" s="19" t="s">
        <v>1402</v>
      </c>
      <c r="G78" s="4" t="s">
        <v>261</v>
      </c>
      <c r="H78" s="4">
        <v>0</v>
      </c>
      <c r="I78" s="150">
        <f t="shared" si="2"/>
        <v>18914.11</v>
      </c>
      <c r="J78" s="60" t="s">
        <v>210</v>
      </c>
      <c r="K78" s="1" t="s">
        <v>6</v>
      </c>
    </row>
    <row r="79" spans="1:11" s="42" customFormat="1" ht="12.75" outlineLevel="2">
      <c r="A79" s="4">
        <v>15</v>
      </c>
      <c r="B79" s="60" t="s">
        <v>1427</v>
      </c>
      <c r="C79" s="1" t="s">
        <v>1400</v>
      </c>
      <c r="D79" s="2">
        <v>362.7</v>
      </c>
      <c r="E79" s="1" t="s">
        <v>1428</v>
      </c>
      <c r="F79" s="19" t="s">
        <v>1402</v>
      </c>
      <c r="G79" s="4" t="s">
        <v>261</v>
      </c>
      <c r="H79" s="4">
        <v>0</v>
      </c>
      <c r="I79" s="150">
        <f t="shared" si="2"/>
        <v>362.7</v>
      </c>
      <c r="J79" s="60" t="s">
        <v>210</v>
      </c>
      <c r="K79" s="1" t="s">
        <v>6</v>
      </c>
    </row>
    <row r="80" spans="1:11" s="42" customFormat="1" ht="12.75" outlineLevel="2">
      <c r="A80" s="4">
        <v>16</v>
      </c>
      <c r="B80" s="60" t="s">
        <v>1429</v>
      </c>
      <c r="C80" s="1" t="s">
        <v>1400</v>
      </c>
      <c r="D80" s="2">
        <v>10297.41</v>
      </c>
      <c r="E80" s="1" t="s">
        <v>1430</v>
      </c>
      <c r="F80" s="19" t="s">
        <v>1204</v>
      </c>
      <c r="G80" s="4" t="s">
        <v>261</v>
      </c>
      <c r="H80" s="4">
        <v>0</v>
      </c>
      <c r="I80" s="150">
        <f t="shared" si="2"/>
        <v>10297.41</v>
      </c>
      <c r="J80" s="60" t="s">
        <v>210</v>
      </c>
      <c r="K80" s="1" t="s">
        <v>6</v>
      </c>
    </row>
    <row r="81" spans="1:11" s="47" customFormat="1" ht="12.75" outlineLevel="1">
      <c r="A81" s="27"/>
      <c r="B81" s="140"/>
      <c r="C81" s="141"/>
      <c r="D81" s="142">
        <f>SUBTOTAL(9,D65:D80)</f>
        <v>85763.13</v>
      </c>
      <c r="E81" s="141"/>
      <c r="F81" s="143"/>
      <c r="G81" s="27"/>
      <c r="H81" s="158">
        <f>SUBTOTAL(9,H65:H80)</f>
        <v>0</v>
      </c>
      <c r="I81" s="159">
        <f>SUBTOTAL(9,I65:I80)</f>
        <v>85763.13</v>
      </c>
      <c r="J81" s="140"/>
      <c r="K81" s="141" t="s">
        <v>1152</v>
      </c>
    </row>
    <row r="82" spans="1:11" s="42" customFormat="1" ht="12.75" outlineLevel="2">
      <c r="A82" s="4">
        <v>1</v>
      </c>
      <c r="B82" s="64" t="s">
        <v>1431</v>
      </c>
      <c r="C82" s="10" t="s">
        <v>1432</v>
      </c>
      <c r="D82" s="11">
        <v>757.8</v>
      </c>
      <c r="E82" s="10" t="s">
        <v>1433</v>
      </c>
      <c r="F82" s="15" t="s">
        <v>1305</v>
      </c>
      <c r="G82" s="4" t="s">
        <v>261</v>
      </c>
      <c r="H82" s="9">
        <v>0</v>
      </c>
      <c r="I82" s="160">
        <f t="shared" si="2"/>
        <v>757.8</v>
      </c>
      <c r="J82" s="64" t="s">
        <v>315</v>
      </c>
      <c r="K82" s="10" t="s">
        <v>4</v>
      </c>
    </row>
    <row r="83" spans="1:11" ht="12.75" outlineLevel="2">
      <c r="A83" s="4">
        <v>2</v>
      </c>
      <c r="B83" s="60" t="s">
        <v>1434</v>
      </c>
      <c r="C83" s="1" t="s">
        <v>1432</v>
      </c>
      <c r="D83" s="2">
        <v>1014.8</v>
      </c>
      <c r="E83" s="1" t="s">
        <v>1435</v>
      </c>
      <c r="F83" s="19" t="s">
        <v>1305</v>
      </c>
      <c r="G83" s="18" t="s">
        <v>261</v>
      </c>
      <c r="H83" s="4">
        <v>0</v>
      </c>
      <c r="I83" s="150">
        <f t="shared" si="2"/>
        <v>1014.8</v>
      </c>
      <c r="J83" s="104" t="s">
        <v>315</v>
      </c>
      <c r="K83" s="4" t="s">
        <v>4</v>
      </c>
    </row>
    <row r="84" spans="1:11" s="30" customFormat="1" ht="12.75" outlineLevel="1">
      <c r="A84" s="27"/>
      <c r="B84" s="69"/>
      <c r="C84" s="63"/>
      <c r="D84" s="70">
        <f>SUBTOTAL(9,D82:D83)</f>
        <v>1772.6</v>
      </c>
      <c r="E84" s="63"/>
      <c r="F84" s="71"/>
      <c r="G84" s="28"/>
      <c r="H84" s="27">
        <f>SUBTOTAL(9,H82:H83)</f>
        <v>0</v>
      </c>
      <c r="I84" s="76">
        <f>SUBTOTAL(9,I82:I83)</f>
        <v>1772.6</v>
      </c>
      <c r="J84" s="151"/>
      <c r="K84" s="27" t="s">
        <v>1155</v>
      </c>
    </row>
    <row r="85" spans="1:11" ht="12.75" outlineLevel="2">
      <c r="A85" s="9">
        <v>1</v>
      </c>
      <c r="B85" s="64" t="s">
        <v>1436</v>
      </c>
      <c r="C85" s="10" t="s">
        <v>1298</v>
      </c>
      <c r="D85" s="11">
        <v>22385.21</v>
      </c>
      <c r="E85" s="10" t="s">
        <v>1437</v>
      </c>
      <c r="F85" s="15" t="s">
        <v>1206</v>
      </c>
      <c r="G85" s="161" t="s">
        <v>261</v>
      </c>
      <c r="H85" s="9">
        <v>0</v>
      </c>
      <c r="I85" s="160">
        <f t="shared" si="2"/>
        <v>22385.21</v>
      </c>
      <c r="J85" s="162" t="s">
        <v>236</v>
      </c>
      <c r="K85" s="9" t="s">
        <v>11</v>
      </c>
    </row>
    <row r="86" spans="1:11" s="30" customFormat="1" ht="12.75" outlineLevel="1">
      <c r="A86" s="28"/>
      <c r="B86" s="120"/>
      <c r="C86" s="120"/>
      <c r="D86" s="76">
        <f>SUBTOTAL(9,D85:D85)</f>
        <v>22385.21</v>
      </c>
      <c r="E86" s="120"/>
      <c r="F86" s="120"/>
      <c r="G86" s="120"/>
      <c r="H86" s="27">
        <f>SUBTOTAL(9,H85:H85)</f>
        <v>0</v>
      </c>
      <c r="I86" s="76">
        <f>SUBTOTAL(9,I85:I85)</f>
        <v>22385.21</v>
      </c>
      <c r="J86" s="120"/>
      <c r="K86" s="123" t="s">
        <v>1160</v>
      </c>
    </row>
    <row r="87" spans="1:11" s="30" customFormat="1" ht="12.75">
      <c r="A87" s="163"/>
      <c r="B87" s="164"/>
      <c r="C87" s="164"/>
      <c r="D87" s="165">
        <f>SUBTOTAL(9,D7:D85)</f>
        <v>258134.87000000005</v>
      </c>
      <c r="E87" s="164"/>
      <c r="F87" s="164"/>
      <c r="G87" s="164"/>
      <c r="H87" s="166">
        <f>SUBTOTAL(9,H7:H85)</f>
        <v>8134.87</v>
      </c>
      <c r="I87" s="165">
        <f>SUBTOTAL(9,I7:I85)</f>
        <v>250000.00000000006</v>
      </c>
      <c r="J87" s="164"/>
      <c r="K87" s="167" t="s">
        <v>254</v>
      </c>
    </row>
    <row r="88" spans="4:9" ht="12.75">
      <c r="D88" s="116"/>
      <c r="I88" s="116"/>
    </row>
    <row r="89" spans="2:12" ht="12.75">
      <c r="B89" s="7"/>
      <c r="C89" s="7"/>
      <c r="D89" s="7"/>
      <c r="E89" s="50"/>
      <c r="F89" s="51"/>
      <c r="G89" s="7"/>
      <c r="H89" s="49"/>
      <c r="J89" s="52"/>
      <c r="K89" s="52"/>
      <c r="L89" s="7"/>
    </row>
    <row r="90" spans="2:12" ht="12.75">
      <c r="B90" s="7"/>
      <c r="C90" s="7"/>
      <c r="D90" s="7"/>
      <c r="E90" s="50"/>
      <c r="F90" s="51"/>
      <c r="G90" s="7"/>
      <c r="H90" s="49"/>
      <c r="J90" s="52"/>
      <c r="K90" s="52"/>
      <c r="L90" s="7"/>
    </row>
    <row r="91" spans="3:9" ht="12.75">
      <c r="C91" s="91" t="s">
        <v>1438</v>
      </c>
      <c r="I91" s="116"/>
    </row>
    <row r="92" spans="1:11" ht="51">
      <c r="A92" s="53" t="s">
        <v>52</v>
      </c>
      <c r="B92" s="54" t="s">
        <v>53</v>
      </c>
      <c r="C92" s="55" t="s">
        <v>54</v>
      </c>
      <c r="D92" s="56" t="s">
        <v>55</v>
      </c>
      <c r="E92" s="55" t="s">
        <v>56</v>
      </c>
      <c r="F92" s="57" t="s">
        <v>57</v>
      </c>
      <c r="G92" s="58" t="s">
        <v>58</v>
      </c>
      <c r="H92" s="56" t="s">
        <v>59</v>
      </c>
      <c r="I92" s="59" t="s">
        <v>1296</v>
      </c>
      <c r="J92" s="55" t="s">
        <v>61</v>
      </c>
      <c r="K92" s="113" t="s">
        <v>62</v>
      </c>
    </row>
    <row r="93" spans="1:11" ht="12.75">
      <c r="A93" s="4">
        <v>1</v>
      </c>
      <c r="B93" s="60" t="s">
        <v>1203</v>
      </c>
      <c r="C93" s="1" t="s">
        <v>1204</v>
      </c>
      <c r="D93" s="2">
        <v>16744.86</v>
      </c>
      <c r="E93" s="1" t="s">
        <v>1205</v>
      </c>
      <c r="F93" s="19" t="s">
        <v>1206</v>
      </c>
      <c r="G93" s="18" t="s">
        <v>261</v>
      </c>
      <c r="H93" s="4">
        <v>0</v>
      </c>
      <c r="I93" s="168">
        <v>0</v>
      </c>
      <c r="J93" s="104" t="s">
        <v>152</v>
      </c>
      <c r="K93" s="4" t="s">
        <v>0</v>
      </c>
    </row>
    <row r="94" ht="12.75">
      <c r="I94" s="116" t="s">
        <v>1439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89"/>
  <sheetViews>
    <sheetView zoomScalePageLayoutView="0" workbookViewId="0" topLeftCell="A1">
      <selection activeCell="N94" sqref="N94"/>
    </sheetView>
  </sheetViews>
  <sheetFormatPr defaultColWidth="9.140625" defaultRowHeight="12.75" outlineLevelRow="2"/>
  <cols>
    <col min="1" max="1" width="5.28125" style="0" customWidth="1"/>
    <col min="2" max="2" width="13.8515625" style="0" customWidth="1"/>
    <col min="4" max="4" width="10.8515625" style="0" customWidth="1"/>
    <col min="5" max="5" width="7.140625" style="0" customWidth="1"/>
    <col min="9" max="9" width="11.00390625" style="0" customWidth="1"/>
    <col min="11" max="11" width="44.8515625" style="0" customWidth="1"/>
  </cols>
  <sheetData>
    <row r="3" spans="2:3" ht="12.75">
      <c r="B3" s="33" t="s">
        <v>48</v>
      </c>
      <c r="C3" s="33"/>
    </row>
    <row r="4" spans="2:3" ht="12.75">
      <c r="B4" s="33" t="s">
        <v>1161</v>
      </c>
      <c r="C4" s="33"/>
    </row>
    <row r="5" spans="2:3" ht="12.75">
      <c r="B5" s="33"/>
      <c r="C5" s="33"/>
    </row>
    <row r="6" spans="2:3" ht="12.75">
      <c r="B6" s="33"/>
      <c r="C6" s="33"/>
    </row>
    <row r="7" ht="12.75">
      <c r="I7" s="3" t="s">
        <v>50</v>
      </c>
    </row>
    <row r="8" ht="12.75">
      <c r="F8" s="7" t="s">
        <v>1162</v>
      </c>
    </row>
    <row r="9" ht="12.75">
      <c r="F9" s="7"/>
    </row>
    <row r="11" spans="1:11" ht="63.75">
      <c r="A11" s="53" t="s">
        <v>52</v>
      </c>
      <c r="B11" s="54" t="s">
        <v>53</v>
      </c>
      <c r="C11" s="55" t="s">
        <v>54</v>
      </c>
      <c r="D11" s="56" t="s">
        <v>55</v>
      </c>
      <c r="E11" s="55" t="s">
        <v>56</v>
      </c>
      <c r="F11" s="57" t="s">
        <v>57</v>
      </c>
      <c r="G11" s="58" t="s">
        <v>58</v>
      </c>
      <c r="H11" s="56" t="s">
        <v>59</v>
      </c>
      <c r="I11" s="59" t="s">
        <v>1163</v>
      </c>
      <c r="J11" s="55" t="s">
        <v>61</v>
      </c>
      <c r="K11" s="113" t="s">
        <v>62</v>
      </c>
    </row>
    <row r="12" spans="1:11" ht="12.75" outlineLevel="2">
      <c r="A12" s="4">
        <v>1</v>
      </c>
      <c r="B12" s="60" t="s">
        <v>1164</v>
      </c>
      <c r="C12" s="1" t="s">
        <v>1165</v>
      </c>
      <c r="D12" s="2">
        <v>10037.52</v>
      </c>
      <c r="E12" s="1" t="s">
        <v>1166</v>
      </c>
      <c r="F12" s="19" t="s">
        <v>1167</v>
      </c>
      <c r="G12" s="5" t="s">
        <v>261</v>
      </c>
      <c r="H12" s="4">
        <v>0</v>
      </c>
      <c r="I12" s="8">
        <f>D12-H12</f>
        <v>10037.52</v>
      </c>
      <c r="J12" s="60" t="s">
        <v>276</v>
      </c>
      <c r="K12" s="1" t="s">
        <v>15</v>
      </c>
    </row>
    <row r="13" spans="1:11" s="30" customFormat="1" ht="12.75" outlineLevel="1">
      <c r="A13" s="27"/>
      <c r="B13" s="69"/>
      <c r="C13" s="63"/>
      <c r="D13" s="70">
        <f>SUBTOTAL(9,D12:D12)</f>
        <v>10037.52</v>
      </c>
      <c r="E13" s="63"/>
      <c r="F13" s="71"/>
      <c r="G13" s="29"/>
      <c r="H13" s="27">
        <f>SUBTOTAL(9,H12:H12)</f>
        <v>0</v>
      </c>
      <c r="I13" s="145">
        <f>SUBTOTAL(9,I12:I12)</f>
        <v>10037.52</v>
      </c>
      <c r="J13" s="69"/>
      <c r="K13" s="62" t="s">
        <v>277</v>
      </c>
    </row>
    <row r="14" spans="1:11" ht="12.75" outlineLevel="2">
      <c r="A14" s="4">
        <v>1</v>
      </c>
      <c r="B14" s="60" t="s">
        <v>1168</v>
      </c>
      <c r="C14" s="1" t="s">
        <v>1165</v>
      </c>
      <c r="D14" s="2">
        <v>3974.08</v>
      </c>
      <c r="E14" s="1" t="s">
        <v>1169</v>
      </c>
      <c r="F14" s="19" t="s">
        <v>1170</v>
      </c>
      <c r="G14" s="5" t="s">
        <v>261</v>
      </c>
      <c r="H14" s="4">
        <v>0</v>
      </c>
      <c r="I14" s="8">
        <f>D14-H14</f>
        <v>3974.08</v>
      </c>
      <c r="J14" s="60" t="s">
        <v>1171</v>
      </c>
      <c r="K14" s="1" t="s">
        <v>1172</v>
      </c>
    </row>
    <row r="15" spans="1:11" s="30" customFormat="1" ht="12.75" outlineLevel="1">
      <c r="A15" s="27"/>
      <c r="B15" s="69"/>
      <c r="C15" s="63"/>
      <c r="D15" s="70">
        <f>SUBTOTAL(9,D14:D14)</f>
        <v>3974.08</v>
      </c>
      <c r="E15" s="63"/>
      <c r="F15" s="71"/>
      <c r="G15" s="29"/>
      <c r="H15" s="27">
        <f>SUBTOTAL(9,H14:H14)</f>
        <v>0</v>
      </c>
      <c r="I15" s="145">
        <f>SUBTOTAL(9,I14:I14)</f>
        <v>3974.08</v>
      </c>
      <c r="J15" s="69"/>
      <c r="K15" s="63" t="s">
        <v>1173</v>
      </c>
    </row>
    <row r="16" spans="1:11" ht="12.75" outlineLevel="2">
      <c r="A16" s="4">
        <v>1</v>
      </c>
      <c r="B16" s="60" t="s">
        <v>144</v>
      </c>
      <c r="C16" s="1" t="s">
        <v>1165</v>
      </c>
      <c r="D16" s="2">
        <v>164.02</v>
      </c>
      <c r="E16" s="1" t="s">
        <v>1174</v>
      </c>
      <c r="F16" s="19" t="s">
        <v>1086</v>
      </c>
      <c r="G16" s="5" t="s">
        <v>261</v>
      </c>
      <c r="H16" s="4">
        <v>0</v>
      </c>
      <c r="I16" s="8">
        <f>D16-H16</f>
        <v>164.02</v>
      </c>
      <c r="J16" s="60" t="s">
        <v>72</v>
      </c>
      <c r="K16" s="1" t="s">
        <v>2</v>
      </c>
    </row>
    <row r="17" spans="1:11" ht="12.75" outlineLevel="2">
      <c r="A17" s="4">
        <v>2</v>
      </c>
      <c r="B17" s="60" t="s">
        <v>1175</v>
      </c>
      <c r="C17" s="1" t="s">
        <v>1086</v>
      </c>
      <c r="D17" s="2">
        <v>151.4</v>
      </c>
      <c r="E17" s="1" t="s">
        <v>1176</v>
      </c>
      <c r="F17" s="19" t="s">
        <v>1086</v>
      </c>
      <c r="G17" s="5" t="s">
        <v>261</v>
      </c>
      <c r="H17" s="4">
        <v>0</v>
      </c>
      <c r="I17" s="8">
        <f>D17-H17</f>
        <v>151.4</v>
      </c>
      <c r="J17" s="60" t="s">
        <v>72</v>
      </c>
      <c r="K17" s="1" t="s">
        <v>2</v>
      </c>
    </row>
    <row r="18" spans="1:11" ht="12.75" outlineLevel="2">
      <c r="A18" s="4">
        <v>3</v>
      </c>
      <c r="B18" s="60" t="s">
        <v>1177</v>
      </c>
      <c r="C18" s="1" t="s">
        <v>1165</v>
      </c>
      <c r="D18" s="2">
        <v>2081.75</v>
      </c>
      <c r="E18" s="1" t="s">
        <v>1178</v>
      </c>
      <c r="F18" s="19" t="s">
        <v>1086</v>
      </c>
      <c r="G18" s="4" t="s">
        <v>261</v>
      </c>
      <c r="H18" s="4">
        <v>0</v>
      </c>
      <c r="I18" s="8">
        <f>D18-H18</f>
        <v>2081.75</v>
      </c>
      <c r="J18" s="60" t="s">
        <v>72</v>
      </c>
      <c r="K18" s="1" t="s">
        <v>2</v>
      </c>
    </row>
    <row r="19" spans="1:11" s="30" customFormat="1" ht="12.75" outlineLevel="1">
      <c r="A19" s="27"/>
      <c r="B19" s="69"/>
      <c r="C19" s="63"/>
      <c r="D19" s="70">
        <f>SUBTOTAL(9,D16:D18)</f>
        <v>2397.17</v>
      </c>
      <c r="E19" s="63"/>
      <c r="F19" s="71"/>
      <c r="G19" s="27"/>
      <c r="H19" s="27">
        <f>SUBTOTAL(9,H16:H18)</f>
        <v>0</v>
      </c>
      <c r="I19" s="145">
        <f>SUBTOTAL(9,I16:I18)</f>
        <v>2397.17</v>
      </c>
      <c r="J19" s="69"/>
      <c r="K19" s="63" t="s">
        <v>961</v>
      </c>
    </row>
    <row r="20" spans="1:11" ht="12.75" outlineLevel="2">
      <c r="A20" s="4">
        <v>1</v>
      </c>
      <c r="B20" s="60" t="s">
        <v>1179</v>
      </c>
      <c r="C20" s="1" t="s">
        <v>1165</v>
      </c>
      <c r="D20" s="2">
        <v>2346.43</v>
      </c>
      <c r="E20" s="1" t="s">
        <v>1180</v>
      </c>
      <c r="F20" s="19" t="s">
        <v>1165</v>
      </c>
      <c r="G20" s="5" t="s">
        <v>261</v>
      </c>
      <c r="H20" s="4">
        <v>0</v>
      </c>
      <c r="I20" s="8">
        <f>D20-H20</f>
        <v>2346.43</v>
      </c>
      <c r="J20" s="60" t="s">
        <v>113</v>
      </c>
      <c r="K20" s="1" t="s">
        <v>9</v>
      </c>
    </row>
    <row r="21" spans="1:11" ht="12.75" outlineLevel="2">
      <c r="A21" s="4">
        <v>2</v>
      </c>
      <c r="B21" s="60" t="s">
        <v>1181</v>
      </c>
      <c r="C21" s="1" t="s">
        <v>1165</v>
      </c>
      <c r="D21" s="2">
        <v>1457.42</v>
      </c>
      <c r="E21" s="1" t="s">
        <v>1182</v>
      </c>
      <c r="F21" s="19" t="s">
        <v>1165</v>
      </c>
      <c r="G21" s="5" t="s">
        <v>261</v>
      </c>
      <c r="H21" s="4">
        <v>0</v>
      </c>
      <c r="I21" s="8">
        <f>D21-H21</f>
        <v>1457.42</v>
      </c>
      <c r="J21" s="60" t="s">
        <v>113</v>
      </c>
      <c r="K21" s="1" t="s">
        <v>9</v>
      </c>
    </row>
    <row r="22" spans="1:11" ht="12.75" outlineLevel="2">
      <c r="A22" s="4">
        <v>3</v>
      </c>
      <c r="B22" s="60" t="s">
        <v>1183</v>
      </c>
      <c r="C22" s="1" t="s">
        <v>1165</v>
      </c>
      <c r="D22" s="2">
        <v>3805.5</v>
      </c>
      <c r="E22" s="1" t="s">
        <v>1184</v>
      </c>
      <c r="F22" s="19" t="s">
        <v>1165</v>
      </c>
      <c r="G22" s="5" t="s">
        <v>261</v>
      </c>
      <c r="H22" s="4">
        <v>0</v>
      </c>
      <c r="I22" s="8">
        <f>D22-H22</f>
        <v>3805.5</v>
      </c>
      <c r="J22" s="60" t="s">
        <v>113</v>
      </c>
      <c r="K22" s="1" t="s">
        <v>9</v>
      </c>
    </row>
    <row r="23" spans="1:11" ht="12.75" outlineLevel="2">
      <c r="A23" s="4">
        <v>4</v>
      </c>
      <c r="B23" s="60" t="s">
        <v>1185</v>
      </c>
      <c r="C23" s="1" t="s">
        <v>1165</v>
      </c>
      <c r="D23" s="2">
        <v>1277.65</v>
      </c>
      <c r="E23" s="1" t="s">
        <v>1186</v>
      </c>
      <c r="F23" s="19" t="s">
        <v>1165</v>
      </c>
      <c r="G23" s="5" t="s">
        <v>261</v>
      </c>
      <c r="H23" s="4">
        <v>0</v>
      </c>
      <c r="I23" s="8">
        <f>D23-H23</f>
        <v>1277.65</v>
      </c>
      <c r="J23" s="60" t="s">
        <v>113</v>
      </c>
      <c r="K23" s="1" t="s">
        <v>9</v>
      </c>
    </row>
    <row r="24" spans="1:11" s="30" customFormat="1" ht="12.75" outlineLevel="1">
      <c r="A24" s="27"/>
      <c r="B24" s="69"/>
      <c r="C24" s="63"/>
      <c r="D24" s="70">
        <f>SUBTOTAL(9,D20:D23)</f>
        <v>8887</v>
      </c>
      <c r="E24" s="63"/>
      <c r="F24" s="71"/>
      <c r="G24" s="29"/>
      <c r="H24" s="27">
        <f>SUBTOTAL(9,H20:H23)</f>
        <v>0</v>
      </c>
      <c r="I24" s="145">
        <f>SUBTOTAL(9,I20:I23)</f>
        <v>8887</v>
      </c>
      <c r="J24" s="69"/>
      <c r="K24" s="63" t="s">
        <v>985</v>
      </c>
    </row>
    <row r="25" spans="1:11" ht="12.75" outlineLevel="2">
      <c r="A25" s="4">
        <v>1</v>
      </c>
      <c r="B25" s="60" t="s">
        <v>1187</v>
      </c>
      <c r="C25" s="1" t="s">
        <v>1165</v>
      </c>
      <c r="D25" s="2">
        <v>2919.81</v>
      </c>
      <c r="E25" s="1" t="s">
        <v>1188</v>
      </c>
      <c r="F25" s="19" t="s">
        <v>1170</v>
      </c>
      <c r="G25" s="5" t="s">
        <v>261</v>
      </c>
      <c r="H25" s="4">
        <v>0</v>
      </c>
      <c r="I25" s="8">
        <f>D25-H25</f>
        <v>2919.81</v>
      </c>
      <c r="J25" s="60" t="s">
        <v>123</v>
      </c>
      <c r="K25" s="1" t="s">
        <v>5</v>
      </c>
    </row>
    <row r="26" spans="1:11" s="30" customFormat="1" ht="12.75" outlineLevel="1">
      <c r="A26" s="27"/>
      <c r="B26" s="69"/>
      <c r="C26" s="63"/>
      <c r="D26" s="70">
        <f>SUBTOTAL(9,D25:D25)</f>
        <v>2919.81</v>
      </c>
      <c r="E26" s="63"/>
      <c r="F26" s="71"/>
      <c r="G26" s="29"/>
      <c r="H26" s="27">
        <f>SUBTOTAL(9,H25:H25)</f>
        <v>0</v>
      </c>
      <c r="I26" s="145">
        <f>SUBTOTAL(9,I25:I25)</f>
        <v>2919.81</v>
      </c>
      <c r="J26" s="69"/>
      <c r="K26" s="63" t="s">
        <v>992</v>
      </c>
    </row>
    <row r="27" spans="1:11" ht="12.75" outlineLevel="2">
      <c r="A27" s="4">
        <v>1</v>
      </c>
      <c r="B27" s="60" t="s">
        <v>1189</v>
      </c>
      <c r="C27" s="1" t="s">
        <v>1167</v>
      </c>
      <c r="D27" s="2">
        <v>2524.87</v>
      </c>
      <c r="E27" s="1" t="s">
        <v>1190</v>
      </c>
      <c r="F27" s="19" t="s">
        <v>1086</v>
      </c>
      <c r="G27" s="5" t="s">
        <v>261</v>
      </c>
      <c r="H27" s="4">
        <v>0</v>
      </c>
      <c r="I27" s="8">
        <f>D27-H27</f>
        <v>2524.87</v>
      </c>
      <c r="J27" s="60" t="s">
        <v>127</v>
      </c>
      <c r="K27" s="1" t="s">
        <v>12</v>
      </c>
    </row>
    <row r="28" spans="1:11" s="30" customFormat="1" ht="12.75" outlineLevel="1">
      <c r="A28" s="27"/>
      <c r="B28" s="69"/>
      <c r="C28" s="63"/>
      <c r="D28" s="70">
        <f>SUBTOTAL(9,D27:D27)</f>
        <v>2524.87</v>
      </c>
      <c r="E28" s="63"/>
      <c r="F28" s="71"/>
      <c r="G28" s="29"/>
      <c r="H28" s="27">
        <f>SUBTOTAL(9,H27:H27)</f>
        <v>0</v>
      </c>
      <c r="I28" s="145">
        <f>SUBTOTAL(9,I27:I27)</f>
        <v>2524.87</v>
      </c>
      <c r="J28" s="69"/>
      <c r="K28" s="63" t="s">
        <v>996</v>
      </c>
    </row>
    <row r="29" spans="1:11" ht="12.75" outlineLevel="2">
      <c r="A29" s="4">
        <v>1</v>
      </c>
      <c r="B29" s="60" t="s">
        <v>1191</v>
      </c>
      <c r="C29" s="1" t="s">
        <v>1089</v>
      </c>
      <c r="D29" s="2">
        <v>2691.9</v>
      </c>
      <c r="E29" s="1" t="s">
        <v>1192</v>
      </c>
      <c r="F29" s="19" t="s">
        <v>1193</v>
      </c>
      <c r="G29" s="5" t="s">
        <v>261</v>
      </c>
      <c r="H29" s="5">
        <v>0</v>
      </c>
      <c r="I29" s="8">
        <f>D29-H29</f>
        <v>2691.9</v>
      </c>
      <c r="J29" s="60" t="s">
        <v>141</v>
      </c>
      <c r="K29" s="1" t="s">
        <v>1</v>
      </c>
    </row>
    <row r="30" spans="1:11" ht="12.75" outlineLevel="2">
      <c r="A30" s="4">
        <v>2</v>
      </c>
      <c r="B30" s="60" t="s">
        <v>1194</v>
      </c>
      <c r="C30" s="1" t="s">
        <v>1170</v>
      </c>
      <c r="D30" s="2">
        <v>299.1</v>
      </c>
      <c r="E30" s="1" t="s">
        <v>1195</v>
      </c>
      <c r="F30" s="19" t="s">
        <v>1170</v>
      </c>
      <c r="G30" s="5" t="s">
        <v>261</v>
      </c>
      <c r="H30" s="4">
        <v>0</v>
      </c>
      <c r="I30" s="8">
        <f>D30-H30</f>
        <v>299.1</v>
      </c>
      <c r="J30" s="60" t="s">
        <v>141</v>
      </c>
      <c r="K30" s="1" t="s">
        <v>1</v>
      </c>
    </row>
    <row r="31" spans="1:11" s="30" customFormat="1" ht="12.75" outlineLevel="1">
      <c r="A31" s="27"/>
      <c r="B31" s="69"/>
      <c r="C31" s="63"/>
      <c r="D31" s="70">
        <f>SUBTOTAL(9,D29:D30)</f>
        <v>2991</v>
      </c>
      <c r="E31" s="63"/>
      <c r="F31" s="71"/>
      <c r="G31" s="29"/>
      <c r="H31" s="27">
        <f>SUBTOTAL(9,H29:H30)</f>
        <v>0</v>
      </c>
      <c r="I31" s="145">
        <f>SUBTOTAL(9,I29:I30)</f>
        <v>2991</v>
      </c>
      <c r="J31" s="69"/>
      <c r="K31" s="63" t="s">
        <v>1011</v>
      </c>
    </row>
    <row r="32" spans="1:11" ht="12.75" outlineLevel="2">
      <c r="A32" s="4">
        <v>1</v>
      </c>
      <c r="B32" s="60" t="s">
        <v>1196</v>
      </c>
      <c r="C32" s="1" t="s">
        <v>1197</v>
      </c>
      <c r="D32" s="2">
        <v>64.07</v>
      </c>
      <c r="E32" s="1" t="s">
        <v>1198</v>
      </c>
      <c r="F32" s="19" t="s">
        <v>1199</v>
      </c>
      <c r="G32" s="5" t="s">
        <v>261</v>
      </c>
      <c r="H32" s="4">
        <v>0</v>
      </c>
      <c r="I32" s="8">
        <f>D32-H32</f>
        <v>64.07</v>
      </c>
      <c r="J32" s="60" t="s">
        <v>152</v>
      </c>
      <c r="K32" s="1" t="s">
        <v>0</v>
      </c>
    </row>
    <row r="33" spans="1:11" ht="12.75" outlineLevel="2">
      <c r="A33" s="4">
        <v>2</v>
      </c>
      <c r="B33" s="60" t="s">
        <v>1200</v>
      </c>
      <c r="C33" s="1" t="s">
        <v>1167</v>
      </c>
      <c r="D33" s="2">
        <v>11165.75</v>
      </c>
      <c r="E33" s="1" t="s">
        <v>1201</v>
      </c>
      <c r="F33" s="19" t="s">
        <v>1202</v>
      </c>
      <c r="G33" s="5" t="s">
        <v>261</v>
      </c>
      <c r="H33" s="4">
        <v>0</v>
      </c>
      <c r="I33" s="8">
        <f>D33-H33</f>
        <v>11165.75</v>
      </c>
      <c r="J33" s="60" t="s">
        <v>152</v>
      </c>
      <c r="K33" s="1" t="s">
        <v>0</v>
      </c>
    </row>
    <row r="34" spans="1:11" ht="12.75" outlineLevel="2">
      <c r="A34" s="4">
        <v>3</v>
      </c>
      <c r="B34" s="60" t="s">
        <v>1203</v>
      </c>
      <c r="C34" s="1" t="s">
        <v>1204</v>
      </c>
      <c r="D34" s="2">
        <v>16744.86</v>
      </c>
      <c r="E34" s="1" t="s">
        <v>1205</v>
      </c>
      <c r="F34" s="19" t="s">
        <v>1206</v>
      </c>
      <c r="G34" s="4" t="s">
        <v>261</v>
      </c>
      <c r="H34" s="4">
        <v>0</v>
      </c>
      <c r="I34" s="8">
        <f>D34-H34</f>
        <v>16744.86</v>
      </c>
      <c r="J34" s="60" t="s">
        <v>152</v>
      </c>
      <c r="K34" s="1" t="s">
        <v>0</v>
      </c>
    </row>
    <row r="35" spans="1:11" s="30" customFormat="1" ht="12.75" outlineLevel="1">
      <c r="A35" s="27"/>
      <c r="B35" s="69"/>
      <c r="C35" s="63"/>
      <c r="D35" s="70">
        <f>SUBTOTAL(9,D32:D34)</f>
        <v>27974.68</v>
      </c>
      <c r="E35" s="63"/>
      <c r="F35" s="71"/>
      <c r="G35" s="27"/>
      <c r="H35" s="27">
        <f>SUBTOTAL(9,H32:H34)</f>
        <v>0</v>
      </c>
      <c r="I35" s="145">
        <f>SUBTOTAL(9,I32:I34)</f>
        <v>27974.68</v>
      </c>
      <c r="J35" s="69"/>
      <c r="K35" s="63" t="s">
        <v>1024</v>
      </c>
    </row>
    <row r="36" spans="1:11" ht="12.75" outlineLevel="2">
      <c r="A36" s="4">
        <v>1</v>
      </c>
      <c r="B36" s="60" t="s">
        <v>1207</v>
      </c>
      <c r="C36" s="1" t="s">
        <v>1165</v>
      </c>
      <c r="D36" s="2">
        <v>3826.57</v>
      </c>
      <c r="E36" s="1" t="s">
        <v>1208</v>
      </c>
      <c r="F36" s="19" t="s">
        <v>1202</v>
      </c>
      <c r="G36" s="5" t="s">
        <v>261</v>
      </c>
      <c r="H36" s="4">
        <v>0</v>
      </c>
      <c r="I36" s="8">
        <f>D36-H36</f>
        <v>3826.57</v>
      </c>
      <c r="J36" s="60" t="s">
        <v>169</v>
      </c>
      <c r="K36" s="1" t="s">
        <v>8</v>
      </c>
    </row>
    <row r="37" spans="1:11" ht="12.75" outlineLevel="2">
      <c r="A37" s="4">
        <v>2</v>
      </c>
      <c r="B37" s="60" t="s">
        <v>1209</v>
      </c>
      <c r="C37" s="1" t="s">
        <v>1165</v>
      </c>
      <c r="D37" s="2">
        <v>1405.39</v>
      </c>
      <c r="E37" s="1" t="s">
        <v>1210</v>
      </c>
      <c r="F37" s="19" t="s">
        <v>1202</v>
      </c>
      <c r="G37" s="5" t="s">
        <v>261</v>
      </c>
      <c r="H37" s="4">
        <v>0</v>
      </c>
      <c r="I37" s="8">
        <f>D37-H37</f>
        <v>1405.39</v>
      </c>
      <c r="J37" s="60" t="s">
        <v>169</v>
      </c>
      <c r="K37" s="1" t="s">
        <v>8</v>
      </c>
    </row>
    <row r="38" spans="1:11" ht="12.75" outlineLevel="2">
      <c r="A38" s="4">
        <v>3</v>
      </c>
      <c r="B38" s="60" t="s">
        <v>1211</v>
      </c>
      <c r="C38" s="1" t="s">
        <v>1165</v>
      </c>
      <c r="D38" s="2">
        <v>253.7</v>
      </c>
      <c r="E38" s="1" t="s">
        <v>1212</v>
      </c>
      <c r="F38" s="19" t="s">
        <v>1202</v>
      </c>
      <c r="G38" s="5" t="s">
        <v>261</v>
      </c>
      <c r="H38" s="4">
        <v>0</v>
      </c>
      <c r="I38" s="8">
        <f>D38-H38</f>
        <v>253.7</v>
      </c>
      <c r="J38" s="60" t="s">
        <v>169</v>
      </c>
      <c r="K38" s="1" t="s">
        <v>8</v>
      </c>
    </row>
    <row r="39" spans="1:11" ht="12.75" outlineLevel="2">
      <c r="A39" s="4">
        <v>4</v>
      </c>
      <c r="B39" s="60" t="s">
        <v>1213</v>
      </c>
      <c r="C39" s="1" t="s">
        <v>1165</v>
      </c>
      <c r="D39" s="2">
        <v>253.7</v>
      </c>
      <c r="E39" s="1" t="s">
        <v>1214</v>
      </c>
      <c r="F39" s="19" t="s">
        <v>1215</v>
      </c>
      <c r="G39" s="5" t="s">
        <v>261</v>
      </c>
      <c r="H39" s="4">
        <v>0</v>
      </c>
      <c r="I39" s="8">
        <f>D39-H39</f>
        <v>253.7</v>
      </c>
      <c r="J39" s="60" t="s">
        <v>169</v>
      </c>
      <c r="K39" s="1" t="s">
        <v>8</v>
      </c>
    </row>
    <row r="40" spans="1:11" s="30" customFormat="1" ht="12.75" outlineLevel="1">
      <c r="A40" s="27"/>
      <c r="B40" s="69"/>
      <c r="C40" s="63"/>
      <c r="D40" s="70">
        <f>SUBTOTAL(9,D36:D39)</f>
        <v>5739.36</v>
      </c>
      <c r="E40" s="63"/>
      <c r="F40" s="71"/>
      <c r="G40" s="29"/>
      <c r="H40" s="27">
        <f>SUBTOTAL(9,H36:H39)</f>
        <v>0</v>
      </c>
      <c r="I40" s="145">
        <f>SUBTOTAL(9,I36:I39)</f>
        <v>5739.36</v>
      </c>
      <c r="J40" s="69"/>
      <c r="K40" s="63" t="s">
        <v>1044</v>
      </c>
    </row>
    <row r="41" spans="1:11" ht="12.75" outlineLevel="2">
      <c r="A41" s="4">
        <v>1</v>
      </c>
      <c r="B41" s="60" t="s">
        <v>1216</v>
      </c>
      <c r="C41" s="1" t="s">
        <v>1165</v>
      </c>
      <c r="D41" s="2">
        <v>7759.25</v>
      </c>
      <c r="E41" s="1" t="s">
        <v>1217</v>
      </c>
      <c r="F41" s="19" t="s">
        <v>1167</v>
      </c>
      <c r="G41" s="5" t="s">
        <v>261</v>
      </c>
      <c r="H41" s="4">
        <v>31.54</v>
      </c>
      <c r="I41" s="8">
        <f>D41-H41</f>
        <v>7727.71</v>
      </c>
      <c r="J41" s="60" t="s">
        <v>185</v>
      </c>
      <c r="K41" s="1" t="s">
        <v>10</v>
      </c>
    </row>
    <row r="42" spans="1:11" s="30" customFormat="1" ht="12.75" outlineLevel="1">
      <c r="A42" s="27"/>
      <c r="B42" s="69"/>
      <c r="C42" s="63"/>
      <c r="D42" s="70">
        <f>SUBTOTAL(9,D41:D41)</f>
        <v>7759.25</v>
      </c>
      <c r="E42" s="63"/>
      <c r="F42" s="71"/>
      <c r="G42" s="29"/>
      <c r="H42" s="27">
        <f>SUBTOTAL(9,H41:H41)</f>
        <v>31.54</v>
      </c>
      <c r="I42" s="145">
        <f>SUBTOTAL(9,I41:I41)</f>
        <v>7727.71</v>
      </c>
      <c r="J42" s="69"/>
      <c r="K42" s="63" t="s">
        <v>1051</v>
      </c>
    </row>
    <row r="43" spans="1:11" ht="12.75" outlineLevel="2">
      <c r="A43" s="4">
        <v>1</v>
      </c>
      <c r="B43" s="60" t="s">
        <v>1218</v>
      </c>
      <c r="C43" s="1" t="s">
        <v>1219</v>
      </c>
      <c r="D43" s="2">
        <v>23254.06</v>
      </c>
      <c r="E43" s="1" t="s">
        <v>1220</v>
      </c>
      <c r="F43" s="19" t="s">
        <v>1221</v>
      </c>
      <c r="G43" s="5" t="s">
        <v>261</v>
      </c>
      <c r="H43" s="4">
        <v>0</v>
      </c>
      <c r="I43" s="8">
        <f>D43-H43</f>
        <v>23254.06</v>
      </c>
      <c r="J43" s="60" t="s">
        <v>192</v>
      </c>
      <c r="K43" s="1" t="s">
        <v>7</v>
      </c>
    </row>
    <row r="44" spans="1:11" ht="12.75" outlineLevel="2">
      <c r="A44" s="4">
        <v>2</v>
      </c>
      <c r="B44" s="60" t="s">
        <v>1222</v>
      </c>
      <c r="C44" s="1" t="s">
        <v>1165</v>
      </c>
      <c r="D44" s="2">
        <v>21261.89</v>
      </c>
      <c r="E44" s="1" t="s">
        <v>1223</v>
      </c>
      <c r="F44" s="19" t="s">
        <v>1224</v>
      </c>
      <c r="G44" s="5" t="s">
        <v>261</v>
      </c>
      <c r="H44" s="4">
        <v>0</v>
      </c>
      <c r="I44" s="8">
        <f>D44-H44</f>
        <v>21261.89</v>
      </c>
      <c r="J44" s="60" t="s">
        <v>192</v>
      </c>
      <c r="K44" s="1" t="s">
        <v>7</v>
      </c>
    </row>
    <row r="45" spans="1:11" s="30" customFormat="1" ht="12.75" outlineLevel="1">
      <c r="A45" s="27"/>
      <c r="B45" s="69"/>
      <c r="C45" s="63"/>
      <c r="D45" s="70">
        <f>SUBTOTAL(9,D43:D44)</f>
        <v>44515.95</v>
      </c>
      <c r="E45" s="63"/>
      <c r="F45" s="71"/>
      <c r="G45" s="29"/>
      <c r="H45" s="27">
        <f>SUBTOTAL(9,H43:H44)</f>
        <v>0</v>
      </c>
      <c r="I45" s="145">
        <f>SUBTOTAL(9,I43:I44)</f>
        <v>44515.95</v>
      </c>
      <c r="J45" s="69"/>
      <c r="K45" s="63" t="s">
        <v>1062</v>
      </c>
    </row>
    <row r="46" spans="1:11" ht="12.75" outlineLevel="2">
      <c r="A46" s="4">
        <v>1</v>
      </c>
      <c r="B46" s="60" t="s">
        <v>1225</v>
      </c>
      <c r="C46" s="1" t="s">
        <v>1226</v>
      </c>
      <c r="D46" s="2">
        <v>672.04</v>
      </c>
      <c r="E46" s="1" t="s">
        <v>1227</v>
      </c>
      <c r="F46" s="19" t="s">
        <v>1228</v>
      </c>
      <c r="G46" s="5" t="s">
        <v>261</v>
      </c>
      <c r="H46" s="4">
        <v>0</v>
      </c>
      <c r="I46" s="8">
        <f>D46-H46</f>
        <v>672.04</v>
      </c>
      <c r="J46" s="60" t="s">
        <v>240</v>
      </c>
      <c r="K46" s="1" t="s">
        <v>16</v>
      </c>
    </row>
    <row r="47" spans="1:11" ht="12.75" outlineLevel="2">
      <c r="A47" s="4">
        <v>2</v>
      </c>
      <c r="B47" s="60" t="s">
        <v>1229</v>
      </c>
      <c r="C47" s="1" t="s">
        <v>1230</v>
      </c>
      <c r="D47" s="2">
        <v>819.53</v>
      </c>
      <c r="E47" s="1" t="s">
        <v>1231</v>
      </c>
      <c r="F47" s="19" t="s">
        <v>1228</v>
      </c>
      <c r="G47" s="5" t="s">
        <v>261</v>
      </c>
      <c r="H47" s="4">
        <v>0</v>
      </c>
      <c r="I47" s="8">
        <f>D47-H47</f>
        <v>819.53</v>
      </c>
      <c r="J47" s="60" t="s">
        <v>240</v>
      </c>
      <c r="K47" s="1" t="s">
        <v>16</v>
      </c>
    </row>
    <row r="48" spans="1:11" ht="12.75" outlineLevel="2">
      <c r="A48" s="4">
        <v>3</v>
      </c>
      <c r="B48" s="60" t="s">
        <v>1232</v>
      </c>
      <c r="C48" s="1" t="s">
        <v>1233</v>
      </c>
      <c r="D48" s="2">
        <v>3226</v>
      </c>
      <c r="E48" s="1" t="s">
        <v>1234</v>
      </c>
      <c r="F48" s="19" t="s">
        <v>1235</v>
      </c>
      <c r="G48" s="5" t="s">
        <v>261</v>
      </c>
      <c r="H48" s="4">
        <v>0</v>
      </c>
      <c r="I48" s="8">
        <f>D48-H48</f>
        <v>3226</v>
      </c>
      <c r="J48" s="60" t="s">
        <v>240</v>
      </c>
      <c r="K48" s="1" t="s">
        <v>16</v>
      </c>
    </row>
    <row r="49" spans="1:11" ht="12.75" outlineLevel="2">
      <c r="A49" s="4">
        <v>4</v>
      </c>
      <c r="B49" s="60" t="s">
        <v>1236</v>
      </c>
      <c r="C49" s="1" t="s">
        <v>1233</v>
      </c>
      <c r="D49" s="2">
        <v>544.4</v>
      </c>
      <c r="E49" s="1" t="s">
        <v>1237</v>
      </c>
      <c r="F49" s="19" t="s">
        <v>1235</v>
      </c>
      <c r="G49" s="5" t="s">
        <v>261</v>
      </c>
      <c r="H49" s="4">
        <v>0</v>
      </c>
      <c r="I49" s="8">
        <f>D49-H49</f>
        <v>544.4</v>
      </c>
      <c r="J49" s="60" t="s">
        <v>240</v>
      </c>
      <c r="K49" s="1" t="s">
        <v>16</v>
      </c>
    </row>
    <row r="50" spans="1:11" ht="12.75" outlineLevel="2">
      <c r="A50" s="4">
        <v>5</v>
      </c>
      <c r="B50" s="60" t="s">
        <v>1238</v>
      </c>
      <c r="C50" s="1" t="s">
        <v>1239</v>
      </c>
      <c r="D50" s="2">
        <v>2005</v>
      </c>
      <c r="E50" s="1" t="s">
        <v>1240</v>
      </c>
      <c r="F50" s="19" t="s">
        <v>1228</v>
      </c>
      <c r="G50" s="5" t="s">
        <v>261</v>
      </c>
      <c r="H50" s="4">
        <v>0</v>
      </c>
      <c r="I50" s="8">
        <f>D50-H50</f>
        <v>2005</v>
      </c>
      <c r="J50" s="60" t="s">
        <v>240</v>
      </c>
      <c r="K50" s="1" t="s">
        <v>16</v>
      </c>
    </row>
    <row r="51" spans="1:11" s="30" customFormat="1" ht="12.75" outlineLevel="1">
      <c r="A51" s="27"/>
      <c r="B51" s="69"/>
      <c r="C51" s="63"/>
      <c r="D51" s="70">
        <f>SUBTOTAL(9,D46:D50)</f>
        <v>7266.969999999999</v>
      </c>
      <c r="E51" s="63"/>
      <c r="F51" s="71"/>
      <c r="G51" s="29"/>
      <c r="H51" s="27">
        <f>SUBTOTAL(9,H46:H50)</f>
        <v>0</v>
      </c>
      <c r="I51" s="145">
        <f>SUBTOTAL(9,I46:I50)</f>
        <v>7266.969999999999</v>
      </c>
      <c r="J51" s="69"/>
      <c r="K51" s="63" t="s">
        <v>253</v>
      </c>
    </row>
    <row r="52" spans="1:11" ht="12.75" outlineLevel="2">
      <c r="A52" s="4">
        <v>1</v>
      </c>
      <c r="B52" s="60" t="s">
        <v>1241</v>
      </c>
      <c r="C52" s="1" t="s">
        <v>1165</v>
      </c>
      <c r="D52" s="2">
        <v>252.52</v>
      </c>
      <c r="E52" s="1" t="s">
        <v>1242</v>
      </c>
      <c r="F52" s="19" t="s">
        <v>1170</v>
      </c>
      <c r="G52" s="5" t="s">
        <v>261</v>
      </c>
      <c r="H52" s="4">
        <v>0</v>
      </c>
      <c r="I52" s="8">
        <f>D52-H52</f>
        <v>252.52</v>
      </c>
      <c r="J52" s="60" t="s">
        <v>204</v>
      </c>
      <c r="K52" s="1" t="s">
        <v>14</v>
      </c>
    </row>
    <row r="53" spans="1:11" s="30" customFormat="1" ht="12.75" outlineLevel="1">
      <c r="A53" s="27"/>
      <c r="B53" s="69"/>
      <c r="C53" s="63"/>
      <c r="D53" s="70">
        <f>SUBTOTAL(9,D52:D52)</f>
        <v>252.52</v>
      </c>
      <c r="E53" s="63"/>
      <c r="F53" s="71"/>
      <c r="G53" s="29"/>
      <c r="H53" s="27">
        <f>SUBTOTAL(9,H52:H52)</f>
        <v>0</v>
      </c>
      <c r="I53" s="145">
        <f>SUBTOTAL(9,I52:I52)</f>
        <v>252.52</v>
      </c>
      <c r="J53" s="69"/>
      <c r="K53" s="63" t="s">
        <v>1114</v>
      </c>
    </row>
    <row r="54" spans="1:11" ht="12.75" outlineLevel="2">
      <c r="A54" s="4">
        <v>1</v>
      </c>
      <c r="B54" s="60" t="s">
        <v>1243</v>
      </c>
      <c r="C54" s="1" t="s">
        <v>1165</v>
      </c>
      <c r="D54" s="2">
        <v>13227.77</v>
      </c>
      <c r="E54" s="1" t="s">
        <v>1244</v>
      </c>
      <c r="F54" s="19" t="s">
        <v>1170</v>
      </c>
      <c r="G54" s="5" t="s">
        <v>261</v>
      </c>
      <c r="H54" s="4">
        <v>0</v>
      </c>
      <c r="I54" s="8">
        <f aca="true" t="shared" si="0" ref="I54:I74">D54-H54</f>
        <v>13227.77</v>
      </c>
      <c r="J54" s="60" t="s">
        <v>210</v>
      </c>
      <c r="K54" s="1" t="s">
        <v>6</v>
      </c>
    </row>
    <row r="55" spans="1:11" ht="12.75" outlineLevel="2">
      <c r="A55" s="4">
        <v>2</v>
      </c>
      <c r="B55" s="60" t="s">
        <v>1245</v>
      </c>
      <c r="C55" s="1" t="s">
        <v>1165</v>
      </c>
      <c r="D55" s="2">
        <v>605.6</v>
      </c>
      <c r="E55" s="1" t="s">
        <v>1246</v>
      </c>
      <c r="F55" s="19" t="s">
        <v>1170</v>
      </c>
      <c r="G55" s="5" t="s">
        <v>261</v>
      </c>
      <c r="H55" s="4">
        <v>0</v>
      </c>
      <c r="I55" s="8">
        <f t="shared" si="0"/>
        <v>605.6</v>
      </c>
      <c r="J55" s="60" t="s">
        <v>210</v>
      </c>
      <c r="K55" s="1" t="s">
        <v>6</v>
      </c>
    </row>
    <row r="56" spans="1:11" ht="12.75" outlineLevel="2">
      <c r="A56" s="4">
        <v>3</v>
      </c>
      <c r="B56" s="60" t="s">
        <v>1247</v>
      </c>
      <c r="C56" s="1" t="s">
        <v>1165</v>
      </c>
      <c r="D56" s="2">
        <v>2470.02</v>
      </c>
      <c r="E56" s="1" t="s">
        <v>1248</v>
      </c>
      <c r="F56" s="19" t="s">
        <v>1170</v>
      </c>
      <c r="G56" s="5" t="s">
        <v>261</v>
      </c>
      <c r="H56" s="4">
        <v>0</v>
      </c>
      <c r="I56" s="8">
        <f t="shared" si="0"/>
        <v>2470.02</v>
      </c>
      <c r="J56" s="60" t="s">
        <v>210</v>
      </c>
      <c r="K56" s="1" t="s">
        <v>6</v>
      </c>
    </row>
    <row r="57" spans="1:11" ht="12.75" outlineLevel="2">
      <c r="A57" s="4">
        <v>4</v>
      </c>
      <c r="B57" s="60" t="s">
        <v>1249</v>
      </c>
      <c r="C57" s="1" t="s">
        <v>1165</v>
      </c>
      <c r="D57" s="2">
        <v>3555</v>
      </c>
      <c r="E57" s="1" t="s">
        <v>1250</v>
      </c>
      <c r="F57" s="19" t="s">
        <v>1170</v>
      </c>
      <c r="G57" s="5" t="s">
        <v>261</v>
      </c>
      <c r="H57" s="4">
        <v>0</v>
      </c>
      <c r="I57" s="8">
        <f t="shared" si="0"/>
        <v>3555</v>
      </c>
      <c r="J57" s="60" t="s">
        <v>210</v>
      </c>
      <c r="K57" s="1" t="s">
        <v>6</v>
      </c>
    </row>
    <row r="58" spans="1:11" ht="12.75" outlineLevel="2">
      <c r="A58" s="4">
        <v>5</v>
      </c>
      <c r="B58" s="60" t="s">
        <v>1251</v>
      </c>
      <c r="C58" s="1" t="s">
        <v>1165</v>
      </c>
      <c r="D58" s="2">
        <v>31966.2</v>
      </c>
      <c r="E58" s="1" t="s">
        <v>1252</v>
      </c>
      <c r="F58" s="19" t="s">
        <v>1170</v>
      </c>
      <c r="G58" s="5" t="s">
        <v>261</v>
      </c>
      <c r="H58" s="4">
        <v>0</v>
      </c>
      <c r="I58" s="8">
        <f t="shared" si="0"/>
        <v>31966.2</v>
      </c>
      <c r="J58" s="60" t="s">
        <v>210</v>
      </c>
      <c r="K58" s="1" t="s">
        <v>6</v>
      </c>
    </row>
    <row r="59" spans="1:11" ht="12.75" outlineLevel="2">
      <c r="A59" s="4">
        <v>6</v>
      </c>
      <c r="B59" s="60" t="s">
        <v>1253</v>
      </c>
      <c r="C59" s="1" t="s">
        <v>1165</v>
      </c>
      <c r="D59" s="2">
        <v>725.4</v>
      </c>
      <c r="E59" s="1" t="s">
        <v>1254</v>
      </c>
      <c r="F59" s="19" t="s">
        <v>1170</v>
      </c>
      <c r="G59" s="5" t="s">
        <v>261</v>
      </c>
      <c r="H59" s="4">
        <v>0</v>
      </c>
      <c r="I59" s="8">
        <f t="shared" si="0"/>
        <v>725.4</v>
      </c>
      <c r="J59" s="60" t="s">
        <v>210</v>
      </c>
      <c r="K59" s="1" t="s">
        <v>6</v>
      </c>
    </row>
    <row r="60" spans="1:11" ht="12.75" outlineLevel="2">
      <c r="A60" s="4">
        <v>7</v>
      </c>
      <c r="B60" s="60" t="s">
        <v>1255</v>
      </c>
      <c r="C60" s="1" t="s">
        <v>1165</v>
      </c>
      <c r="D60" s="2">
        <v>4352.75</v>
      </c>
      <c r="E60" s="1" t="s">
        <v>1256</v>
      </c>
      <c r="F60" s="19" t="s">
        <v>1170</v>
      </c>
      <c r="G60" s="5" t="s">
        <v>261</v>
      </c>
      <c r="H60" s="4">
        <v>63.08</v>
      </c>
      <c r="I60" s="8">
        <f t="shared" si="0"/>
        <v>4289.67</v>
      </c>
      <c r="J60" s="60" t="s">
        <v>210</v>
      </c>
      <c r="K60" s="1" t="s">
        <v>6</v>
      </c>
    </row>
    <row r="61" spans="1:11" ht="12.75" outlineLevel="2">
      <c r="A61" s="4">
        <v>8</v>
      </c>
      <c r="B61" s="60" t="s">
        <v>1257</v>
      </c>
      <c r="C61" s="1" t="s">
        <v>1165</v>
      </c>
      <c r="D61" s="2">
        <v>1228.32</v>
      </c>
      <c r="E61" s="1" t="s">
        <v>1258</v>
      </c>
      <c r="F61" s="19" t="s">
        <v>1170</v>
      </c>
      <c r="G61" s="5" t="s">
        <v>261</v>
      </c>
      <c r="H61" s="4">
        <v>0</v>
      </c>
      <c r="I61" s="8">
        <f t="shared" si="0"/>
        <v>1228.32</v>
      </c>
      <c r="J61" s="60" t="s">
        <v>210</v>
      </c>
      <c r="K61" s="1" t="s">
        <v>6</v>
      </c>
    </row>
    <row r="62" spans="1:11" ht="12.75" outlineLevel="2">
      <c r="A62" s="4">
        <v>9</v>
      </c>
      <c r="B62" s="60" t="s">
        <v>1259</v>
      </c>
      <c r="C62" s="1" t="s">
        <v>1165</v>
      </c>
      <c r="D62" s="2">
        <v>14351.94</v>
      </c>
      <c r="E62" s="1" t="s">
        <v>1260</v>
      </c>
      <c r="F62" s="19" t="s">
        <v>1170</v>
      </c>
      <c r="G62" s="5" t="s">
        <v>261</v>
      </c>
      <c r="H62" s="4">
        <v>0</v>
      </c>
      <c r="I62" s="8">
        <f t="shared" si="0"/>
        <v>14351.94</v>
      </c>
      <c r="J62" s="104" t="s">
        <v>210</v>
      </c>
      <c r="K62" s="4" t="s">
        <v>6</v>
      </c>
    </row>
    <row r="63" spans="1:11" ht="12.75" outlineLevel="2">
      <c r="A63" s="4">
        <v>10</v>
      </c>
      <c r="B63" s="60" t="s">
        <v>1261</v>
      </c>
      <c r="C63" s="1" t="s">
        <v>1165</v>
      </c>
      <c r="D63" s="2">
        <v>157.71</v>
      </c>
      <c r="E63" s="1" t="s">
        <v>1262</v>
      </c>
      <c r="F63" s="19" t="s">
        <v>1170</v>
      </c>
      <c r="G63" s="5" t="s">
        <v>261</v>
      </c>
      <c r="H63" s="4">
        <v>0</v>
      </c>
      <c r="I63" s="8">
        <f t="shared" si="0"/>
        <v>157.71</v>
      </c>
      <c r="J63" s="1" t="s">
        <v>210</v>
      </c>
      <c r="K63" s="1" t="s">
        <v>6</v>
      </c>
    </row>
    <row r="64" spans="1:11" ht="12.75" outlineLevel="2">
      <c r="A64" s="4">
        <v>11</v>
      </c>
      <c r="B64" s="60" t="s">
        <v>1263</v>
      </c>
      <c r="C64" s="1" t="s">
        <v>1165</v>
      </c>
      <c r="D64" s="2">
        <v>355.5</v>
      </c>
      <c r="E64" s="1" t="s">
        <v>1264</v>
      </c>
      <c r="F64" s="19" t="s">
        <v>1170</v>
      </c>
      <c r="G64" s="5" t="s">
        <v>261</v>
      </c>
      <c r="H64" s="4">
        <v>0</v>
      </c>
      <c r="I64" s="8">
        <f t="shared" si="0"/>
        <v>355.5</v>
      </c>
      <c r="J64" s="60" t="s">
        <v>210</v>
      </c>
      <c r="K64" s="1" t="s">
        <v>6</v>
      </c>
    </row>
    <row r="65" spans="1:11" ht="12.75" outlineLevel="2">
      <c r="A65" s="4">
        <v>12</v>
      </c>
      <c r="B65" s="60" t="s">
        <v>1265</v>
      </c>
      <c r="C65" s="1" t="s">
        <v>1165</v>
      </c>
      <c r="D65" s="2">
        <v>16.56</v>
      </c>
      <c r="E65" s="1" t="s">
        <v>1266</v>
      </c>
      <c r="F65" s="19" t="s">
        <v>1170</v>
      </c>
      <c r="G65" s="5" t="s">
        <v>261</v>
      </c>
      <c r="H65" s="4">
        <v>0</v>
      </c>
      <c r="I65" s="8">
        <f t="shared" si="0"/>
        <v>16.56</v>
      </c>
      <c r="J65" s="60" t="s">
        <v>210</v>
      </c>
      <c r="K65" s="1" t="s">
        <v>6</v>
      </c>
    </row>
    <row r="66" spans="1:11" ht="12.75" outlineLevel="2">
      <c r="A66" s="4">
        <v>13</v>
      </c>
      <c r="B66" s="60" t="s">
        <v>1267</v>
      </c>
      <c r="C66" s="1" t="s">
        <v>1165</v>
      </c>
      <c r="D66" s="2">
        <v>2343.02</v>
      </c>
      <c r="E66" s="1" t="s">
        <v>1268</v>
      </c>
      <c r="F66" s="19" t="s">
        <v>1228</v>
      </c>
      <c r="G66" s="5" t="s">
        <v>261</v>
      </c>
      <c r="H66" s="4">
        <v>0</v>
      </c>
      <c r="I66" s="8">
        <f t="shared" si="0"/>
        <v>2343.02</v>
      </c>
      <c r="J66" s="60" t="s">
        <v>210</v>
      </c>
      <c r="K66" s="1" t="s">
        <v>6</v>
      </c>
    </row>
    <row r="67" spans="1:11" s="42" customFormat="1" ht="12.75" outlineLevel="2">
      <c r="A67" s="22">
        <v>14</v>
      </c>
      <c r="B67" s="86" t="s">
        <v>1269</v>
      </c>
      <c r="C67" s="82" t="s">
        <v>1270</v>
      </c>
      <c r="D67" s="83">
        <v>4516.97</v>
      </c>
      <c r="E67" s="82" t="s">
        <v>1271</v>
      </c>
      <c r="F67" s="85" t="s">
        <v>1270</v>
      </c>
      <c r="G67" s="22" t="s">
        <v>261</v>
      </c>
      <c r="H67" s="22">
        <v>0</v>
      </c>
      <c r="I67" s="41">
        <f t="shared" si="0"/>
        <v>4516.97</v>
      </c>
      <c r="J67" s="86" t="s">
        <v>210</v>
      </c>
      <c r="K67" s="82" t="s">
        <v>6</v>
      </c>
    </row>
    <row r="68" spans="1:11" s="42" customFormat="1" ht="12.75" outlineLevel="2">
      <c r="A68" s="22">
        <v>15</v>
      </c>
      <c r="B68" s="86" t="s">
        <v>1272</v>
      </c>
      <c r="C68" s="82" t="s">
        <v>1270</v>
      </c>
      <c r="D68" s="83">
        <v>1104.44</v>
      </c>
      <c r="E68" s="82" t="s">
        <v>1273</v>
      </c>
      <c r="F68" s="85" t="s">
        <v>1270</v>
      </c>
      <c r="G68" s="22" t="s">
        <v>261</v>
      </c>
      <c r="H68" s="22">
        <v>0</v>
      </c>
      <c r="I68" s="41">
        <f t="shared" si="0"/>
        <v>1104.44</v>
      </c>
      <c r="J68" s="86" t="s">
        <v>210</v>
      </c>
      <c r="K68" s="82" t="s">
        <v>6</v>
      </c>
    </row>
    <row r="69" spans="1:11" s="42" customFormat="1" ht="12.75" outlineLevel="2">
      <c r="A69" s="22">
        <v>16</v>
      </c>
      <c r="B69" s="86" t="s">
        <v>1274</v>
      </c>
      <c r="C69" s="82" t="s">
        <v>1193</v>
      </c>
      <c r="D69" s="83">
        <v>297.89</v>
      </c>
      <c r="E69" s="82" t="s">
        <v>1275</v>
      </c>
      <c r="F69" s="85" t="s">
        <v>1116</v>
      </c>
      <c r="G69" s="22" t="s">
        <v>261</v>
      </c>
      <c r="H69" s="22">
        <v>0</v>
      </c>
      <c r="I69" s="41">
        <f t="shared" si="0"/>
        <v>297.89</v>
      </c>
      <c r="J69" s="86" t="s">
        <v>210</v>
      </c>
      <c r="K69" s="82" t="s">
        <v>6</v>
      </c>
    </row>
    <row r="70" spans="1:11" s="42" customFormat="1" ht="12.75" outlineLevel="2">
      <c r="A70" s="22">
        <v>17</v>
      </c>
      <c r="B70" s="86" t="s">
        <v>1276</v>
      </c>
      <c r="C70" s="82" t="s">
        <v>1193</v>
      </c>
      <c r="D70" s="83">
        <v>818.88</v>
      </c>
      <c r="E70" s="82" t="s">
        <v>1277</v>
      </c>
      <c r="F70" s="85" t="s">
        <v>1116</v>
      </c>
      <c r="G70" s="22" t="s">
        <v>261</v>
      </c>
      <c r="H70" s="22">
        <v>0</v>
      </c>
      <c r="I70" s="41">
        <f t="shared" si="0"/>
        <v>818.88</v>
      </c>
      <c r="J70" s="82" t="s">
        <v>210</v>
      </c>
      <c r="K70" s="82" t="s">
        <v>6</v>
      </c>
    </row>
    <row r="71" spans="1:11" s="42" customFormat="1" ht="12.75" outlineLevel="2">
      <c r="A71" s="22">
        <v>18</v>
      </c>
      <c r="B71" s="86" t="s">
        <v>1278</v>
      </c>
      <c r="C71" s="82" t="s">
        <v>1193</v>
      </c>
      <c r="D71" s="83">
        <v>362.7</v>
      </c>
      <c r="E71" s="82" t="s">
        <v>1279</v>
      </c>
      <c r="F71" s="85" t="s">
        <v>1116</v>
      </c>
      <c r="G71" s="22" t="s">
        <v>261</v>
      </c>
      <c r="H71" s="22">
        <v>0</v>
      </c>
      <c r="I71" s="41">
        <f t="shared" si="0"/>
        <v>362.7</v>
      </c>
      <c r="J71" s="82" t="s">
        <v>210</v>
      </c>
      <c r="K71" s="82" t="s">
        <v>6</v>
      </c>
    </row>
    <row r="72" spans="1:11" s="42" customFormat="1" ht="12.75" outlineLevel="2">
      <c r="A72" s="22">
        <v>19</v>
      </c>
      <c r="B72" s="86" t="s">
        <v>1280</v>
      </c>
      <c r="C72" s="82" t="s">
        <v>1193</v>
      </c>
      <c r="D72" s="83">
        <v>20353.06</v>
      </c>
      <c r="E72" s="82" t="s">
        <v>1281</v>
      </c>
      <c r="F72" s="85" t="s">
        <v>1116</v>
      </c>
      <c r="G72" s="22" t="s">
        <v>261</v>
      </c>
      <c r="H72" s="22">
        <v>0</v>
      </c>
      <c r="I72" s="41">
        <f t="shared" si="0"/>
        <v>20353.06</v>
      </c>
      <c r="J72" s="86" t="s">
        <v>210</v>
      </c>
      <c r="K72" s="82" t="s">
        <v>6</v>
      </c>
    </row>
    <row r="73" spans="1:11" s="42" customFormat="1" ht="12.75" outlineLevel="2">
      <c r="A73" s="22">
        <v>20</v>
      </c>
      <c r="B73" s="86" t="s">
        <v>1282</v>
      </c>
      <c r="C73" s="82" t="s">
        <v>1193</v>
      </c>
      <c r="D73" s="83">
        <v>10562.5</v>
      </c>
      <c r="E73" s="82" t="s">
        <v>1283</v>
      </c>
      <c r="F73" s="85" t="s">
        <v>1116</v>
      </c>
      <c r="G73" s="22" t="s">
        <v>261</v>
      </c>
      <c r="H73" s="22">
        <v>0</v>
      </c>
      <c r="I73" s="41">
        <f t="shared" si="0"/>
        <v>10562.5</v>
      </c>
      <c r="J73" s="86" t="s">
        <v>210</v>
      </c>
      <c r="K73" s="82" t="s">
        <v>6</v>
      </c>
    </row>
    <row r="74" spans="1:11" s="42" customFormat="1" ht="12.75" outlineLevel="2">
      <c r="A74" s="22">
        <v>21</v>
      </c>
      <c r="B74" s="136" t="s">
        <v>1115</v>
      </c>
      <c r="C74" s="137" t="s">
        <v>1116</v>
      </c>
      <c r="D74" s="138">
        <v>600.25</v>
      </c>
      <c r="E74" s="137" t="s">
        <v>1117</v>
      </c>
      <c r="F74" s="139" t="s">
        <v>1116</v>
      </c>
      <c r="G74" s="81" t="s">
        <v>261</v>
      </c>
      <c r="H74" s="81">
        <v>0</v>
      </c>
      <c r="I74" s="80">
        <f t="shared" si="0"/>
        <v>600.25</v>
      </c>
      <c r="J74" s="136" t="s">
        <v>210</v>
      </c>
      <c r="K74" s="137" t="s">
        <v>6</v>
      </c>
    </row>
    <row r="75" spans="1:11" s="47" customFormat="1" ht="12.75" outlineLevel="1">
      <c r="A75" s="43"/>
      <c r="B75" s="147"/>
      <c r="C75" s="117"/>
      <c r="D75" s="148">
        <f>SUBTOTAL(9,D54:D74)</f>
        <v>113972.48000000001</v>
      </c>
      <c r="E75" s="117"/>
      <c r="F75" s="149"/>
      <c r="G75" s="43"/>
      <c r="H75" s="43">
        <f>SUBTOTAL(9,H54:H74)</f>
        <v>63.08</v>
      </c>
      <c r="I75" s="45">
        <f>SUBTOTAL(9,I54:I74)</f>
        <v>113909.40000000001</v>
      </c>
      <c r="J75" s="147"/>
      <c r="K75" s="117" t="s">
        <v>1152</v>
      </c>
    </row>
    <row r="76" spans="1:11" ht="12.75" outlineLevel="2">
      <c r="A76" s="4">
        <v>1</v>
      </c>
      <c r="B76" s="60" t="s">
        <v>1284</v>
      </c>
      <c r="C76" s="1" t="s">
        <v>1165</v>
      </c>
      <c r="D76" s="2">
        <v>1014.8</v>
      </c>
      <c r="E76" s="1" t="s">
        <v>1285</v>
      </c>
      <c r="F76" s="19" t="s">
        <v>1170</v>
      </c>
      <c r="G76" s="5" t="s">
        <v>261</v>
      </c>
      <c r="H76" s="4">
        <v>0</v>
      </c>
      <c r="I76" s="8">
        <f>D76-H76</f>
        <v>1014.8</v>
      </c>
      <c r="J76" s="60" t="s">
        <v>315</v>
      </c>
      <c r="K76" s="1" t="s">
        <v>4</v>
      </c>
    </row>
    <row r="77" spans="1:11" ht="12.75" outlineLevel="1">
      <c r="A77" s="4"/>
      <c r="B77" s="60"/>
      <c r="C77" s="1"/>
      <c r="D77" s="2">
        <f>SUBTOTAL(9,D76:D76)</f>
        <v>1014.8</v>
      </c>
      <c r="E77" s="1"/>
      <c r="F77" s="19"/>
      <c r="G77" s="5"/>
      <c r="H77" s="4">
        <f>SUBTOTAL(9,H76:H76)</f>
        <v>0</v>
      </c>
      <c r="I77" s="8">
        <f>SUBTOTAL(9,I76:I76)</f>
        <v>1014.8</v>
      </c>
      <c r="J77" s="60"/>
      <c r="K77" s="63" t="s">
        <v>1155</v>
      </c>
    </row>
    <row r="78" spans="1:11" ht="12.75" outlineLevel="2">
      <c r="A78" s="4">
        <v>1</v>
      </c>
      <c r="B78" s="60" t="s">
        <v>1286</v>
      </c>
      <c r="C78" s="1" t="s">
        <v>1165</v>
      </c>
      <c r="D78" s="2">
        <v>3893.08</v>
      </c>
      <c r="E78" s="1" t="s">
        <v>1287</v>
      </c>
      <c r="F78" s="19" t="s">
        <v>1202</v>
      </c>
      <c r="G78" s="5" t="s">
        <v>261</v>
      </c>
      <c r="H78" s="4">
        <v>0</v>
      </c>
      <c r="I78" s="8">
        <f>D78-H78</f>
        <v>3893.08</v>
      </c>
      <c r="J78" s="60" t="s">
        <v>236</v>
      </c>
      <c r="K78" s="1" t="s">
        <v>11</v>
      </c>
    </row>
    <row r="79" spans="1:11" s="30" customFormat="1" ht="12.75" outlineLevel="1">
      <c r="A79" s="27"/>
      <c r="B79" s="69"/>
      <c r="C79" s="63"/>
      <c r="D79" s="70">
        <f>SUBTOTAL(9,D78:D78)</f>
        <v>3893.08</v>
      </c>
      <c r="E79" s="63"/>
      <c r="F79" s="71"/>
      <c r="G79" s="29"/>
      <c r="H79" s="27">
        <f>SUBTOTAL(9,H78:H78)</f>
        <v>0</v>
      </c>
      <c r="I79" s="145">
        <f>SUBTOTAL(9,I78:I78)</f>
        <v>3893.08</v>
      </c>
      <c r="J79" s="69"/>
      <c r="K79" s="63" t="s">
        <v>1160</v>
      </c>
    </row>
    <row r="80" spans="1:11" ht="12.75" outlineLevel="2">
      <c r="A80" s="9">
        <v>1</v>
      </c>
      <c r="B80" s="64" t="s">
        <v>1288</v>
      </c>
      <c r="C80" s="10" t="s">
        <v>1165</v>
      </c>
      <c r="D80" s="11">
        <v>3974.08</v>
      </c>
      <c r="E80" s="10" t="s">
        <v>1289</v>
      </c>
      <c r="F80" s="15" t="s">
        <v>1239</v>
      </c>
      <c r="G80" s="118" t="s">
        <v>261</v>
      </c>
      <c r="H80" s="9">
        <v>0</v>
      </c>
      <c r="I80" s="66">
        <f>D80-H80</f>
        <v>3974.08</v>
      </c>
      <c r="J80" s="64" t="s">
        <v>329</v>
      </c>
      <c r="K80" s="10" t="s">
        <v>1290</v>
      </c>
    </row>
    <row r="81" spans="1:11" s="30" customFormat="1" ht="12.75" outlineLevel="1">
      <c r="A81" s="27"/>
      <c r="B81" s="27"/>
      <c r="C81" s="27"/>
      <c r="D81" s="76">
        <f>SUBTOTAL(9,D80:D80)</f>
        <v>3974.08</v>
      </c>
      <c r="E81" s="27"/>
      <c r="F81" s="27"/>
      <c r="G81" s="29"/>
      <c r="H81" s="27">
        <f>SUBTOTAL(9,H80:H80)</f>
        <v>0</v>
      </c>
      <c r="I81" s="145">
        <f>SUBTOTAL(9,I80:I80)</f>
        <v>3974.08</v>
      </c>
      <c r="J81" s="27"/>
      <c r="K81" s="27" t="s">
        <v>1291</v>
      </c>
    </row>
    <row r="82" spans="1:11" s="30" customFormat="1" ht="12.75">
      <c r="A82" s="28"/>
      <c r="B82" s="120"/>
      <c r="C82" s="120"/>
      <c r="D82" s="76">
        <f>SUBTOTAL(9,D12:D80)</f>
        <v>250094.61999999997</v>
      </c>
      <c r="E82" s="120"/>
      <c r="F82" s="120"/>
      <c r="G82" s="122"/>
      <c r="H82" s="27">
        <f>SUBTOTAL(9,H12:H80)</f>
        <v>94.62</v>
      </c>
      <c r="I82" s="145">
        <f>SUBTOTAL(9,I12:I80)</f>
        <v>250000</v>
      </c>
      <c r="J82" s="27"/>
      <c r="K82" s="27" t="s">
        <v>254</v>
      </c>
    </row>
    <row r="83" spans="2:11" ht="12.75">
      <c r="B83" s="32"/>
      <c r="C83" s="32"/>
      <c r="D83" s="88"/>
      <c r="E83" s="32"/>
      <c r="F83" s="32"/>
      <c r="G83" s="91"/>
      <c r="H83" s="91"/>
      <c r="I83" s="146"/>
      <c r="J83" s="32"/>
      <c r="K83" s="32"/>
    </row>
    <row r="87" ht="12.75">
      <c r="B87" s="7" t="s">
        <v>1292</v>
      </c>
    </row>
    <row r="88" spans="1:11" ht="51">
      <c r="A88" s="53" t="s">
        <v>52</v>
      </c>
      <c r="B88" s="54" t="s">
        <v>53</v>
      </c>
      <c r="C88" s="55" t="s">
        <v>54</v>
      </c>
      <c r="D88" s="56" t="s">
        <v>55</v>
      </c>
      <c r="E88" s="55" t="s">
        <v>56</v>
      </c>
      <c r="F88" s="57" t="s">
        <v>57</v>
      </c>
      <c r="G88" s="58" t="s">
        <v>58</v>
      </c>
      <c r="H88" s="56" t="s">
        <v>59</v>
      </c>
      <c r="I88" s="59" t="s">
        <v>1293</v>
      </c>
      <c r="J88" s="55" t="s">
        <v>61</v>
      </c>
      <c r="K88" s="113" t="s">
        <v>62</v>
      </c>
    </row>
    <row r="89" spans="1:11" s="42" customFormat="1" ht="12.75">
      <c r="A89" s="22">
        <v>1</v>
      </c>
      <c r="B89" s="136" t="s">
        <v>1115</v>
      </c>
      <c r="C89" s="137" t="s">
        <v>1116</v>
      </c>
      <c r="D89" s="138">
        <v>456</v>
      </c>
      <c r="E89" s="137" t="s">
        <v>1117</v>
      </c>
      <c r="F89" s="139" t="s">
        <v>1116</v>
      </c>
      <c r="G89" s="81" t="s">
        <v>261</v>
      </c>
      <c r="H89" s="81">
        <v>0</v>
      </c>
      <c r="I89" s="80">
        <v>0</v>
      </c>
      <c r="J89" s="136" t="s">
        <v>210</v>
      </c>
      <c r="K89" s="137" t="s">
        <v>6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37"/>
  <sheetViews>
    <sheetView zoomScalePageLayoutView="0" workbookViewId="0" topLeftCell="A103">
      <selection activeCell="K149" sqref="K149"/>
    </sheetView>
  </sheetViews>
  <sheetFormatPr defaultColWidth="9.140625" defaultRowHeight="12.75" outlineLevelRow="2"/>
  <cols>
    <col min="1" max="1" width="5.28125" style="7" customWidth="1"/>
    <col min="2" max="2" width="13.8515625" style="0" customWidth="1"/>
    <col min="4" max="4" width="10.8515625" style="0" customWidth="1"/>
    <col min="5" max="5" width="7.140625" style="0" customWidth="1"/>
    <col min="9" max="9" width="11.00390625" style="0" customWidth="1"/>
    <col min="11" max="11" width="38.57421875" style="0" customWidth="1"/>
  </cols>
  <sheetData>
    <row r="3" spans="2:22" ht="12.75">
      <c r="B3" s="33" t="s">
        <v>48</v>
      </c>
      <c r="C3" s="33"/>
      <c r="M3" s="7"/>
      <c r="N3" s="49"/>
      <c r="O3" s="50"/>
      <c r="P3" s="51"/>
      <c r="Q3" s="7"/>
      <c r="R3" s="49"/>
      <c r="T3" s="52"/>
      <c r="U3" s="52"/>
      <c r="V3" s="7"/>
    </row>
    <row r="4" spans="2:22" ht="12.75">
      <c r="B4" s="33" t="s">
        <v>915</v>
      </c>
      <c r="C4" s="33"/>
      <c r="M4" s="7"/>
      <c r="N4" s="7"/>
      <c r="O4" s="50"/>
      <c r="P4" s="51"/>
      <c r="Q4" s="7"/>
      <c r="R4" s="49"/>
      <c r="T4" s="52"/>
      <c r="U4" s="52"/>
      <c r="V4" s="7"/>
    </row>
    <row r="5" spans="2:3" ht="12.75">
      <c r="B5" s="33"/>
      <c r="C5" s="33"/>
    </row>
    <row r="6" spans="2:3" ht="12.75">
      <c r="B6" s="33"/>
      <c r="C6" s="33"/>
    </row>
    <row r="7" ht="12.75">
      <c r="I7" s="3" t="s">
        <v>50</v>
      </c>
    </row>
    <row r="8" ht="12.75">
      <c r="F8" s="7" t="s">
        <v>916</v>
      </c>
    </row>
    <row r="9" ht="12.75">
      <c r="F9" s="7"/>
    </row>
    <row r="11" spans="1:11" ht="63.75">
      <c r="A11" s="124" t="s">
        <v>52</v>
      </c>
      <c r="B11" s="54" t="s">
        <v>53</v>
      </c>
      <c r="C11" s="55" t="s">
        <v>54</v>
      </c>
      <c r="D11" s="56" t="s">
        <v>55</v>
      </c>
      <c r="E11" s="55" t="s">
        <v>56</v>
      </c>
      <c r="F11" s="57" t="s">
        <v>57</v>
      </c>
      <c r="G11" s="58" t="s">
        <v>58</v>
      </c>
      <c r="H11" s="56" t="s">
        <v>59</v>
      </c>
      <c r="I11" s="59" t="s">
        <v>660</v>
      </c>
      <c r="J11" s="55" t="s">
        <v>61</v>
      </c>
      <c r="K11" s="113" t="s">
        <v>62</v>
      </c>
    </row>
    <row r="12" spans="1:11" ht="12.75" outlineLevel="2">
      <c r="A12" s="12">
        <v>1</v>
      </c>
      <c r="B12" s="60" t="s">
        <v>917</v>
      </c>
      <c r="C12" s="1" t="s">
        <v>918</v>
      </c>
      <c r="D12" s="2">
        <v>10139.32</v>
      </c>
      <c r="E12" s="1" t="s">
        <v>919</v>
      </c>
      <c r="F12" s="19" t="s">
        <v>920</v>
      </c>
      <c r="G12" s="5" t="s">
        <v>261</v>
      </c>
      <c r="H12" s="5">
        <v>0</v>
      </c>
      <c r="I12" s="80">
        <f>D12-H12</f>
        <v>10139.32</v>
      </c>
      <c r="J12" s="60" t="s">
        <v>276</v>
      </c>
      <c r="K12" s="1" t="s">
        <v>15</v>
      </c>
    </row>
    <row r="13" spans="1:11" s="30" customFormat="1" ht="12.75" outlineLevel="1">
      <c r="A13" s="12"/>
      <c r="B13" s="69"/>
      <c r="C13" s="63"/>
      <c r="D13" s="70">
        <f>SUBTOTAL(9,D12:D12)</f>
        <v>10139.32</v>
      </c>
      <c r="E13" s="63"/>
      <c r="F13" s="71"/>
      <c r="G13" s="29"/>
      <c r="H13" s="29">
        <f>SUBTOTAL(9,H12:H12)</f>
        <v>0</v>
      </c>
      <c r="I13" s="45">
        <f>SUBTOTAL(9,I12:I12)</f>
        <v>10139.32</v>
      </c>
      <c r="J13" s="69"/>
      <c r="K13" s="62" t="s">
        <v>277</v>
      </c>
    </row>
    <row r="14" spans="1:11" ht="12.75" outlineLevel="2">
      <c r="A14" s="12">
        <v>1</v>
      </c>
      <c r="B14" s="60" t="s">
        <v>921</v>
      </c>
      <c r="C14" s="1" t="s">
        <v>918</v>
      </c>
      <c r="D14" s="2">
        <v>145.09</v>
      </c>
      <c r="E14" s="1" t="s">
        <v>922</v>
      </c>
      <c r="F14" s="19" t="s">
        <v>923</v>
      </c>
      <c r="G14" s="5" t="s">
        <v>261</v>
      </c>
      <c r="H14" s="5">
        <v>0</v>
      </c>
      <c r="I14" s="80">
        <f aca="true" t="shared" si="0" ref="I14:I33">D14-H14</f>
        <v>145.09</v>
      </c>
      <c r="J14" s="1" t="s">
        <v>72</v>
      </c>
      <c r="K14" s="1" t="s">
        <v>2</v>
      </c>
    </row>
    <row r="15" spans="1:11" ht="12.75" outlineLevel="2">
      <c r="A15" s="12">
        <v>2</v>
      </c>
      <c r="B15" s="60" t="s">
        <v>924</v>
      </c>
      <c r="C15" s="1" t="s">
        <v>918</v>
      </c>
      <c r="D15" s="2">
        <v>1514</v>
      </c>
      <c r="E15" s="1" t="s">
        <v>925</v>
      </c>
      <c r="F15" s="19" t="s">
        <v>923</v>
      </c>
      <c r="G15" s="5" t="s">
        <v>261</v>
      </c>
      <c r="H15" s="5">
        <v>0</v>
      </c>
      <c r="I15" s="80">
        <f t="shared" si="0"/>
        <v>1514</v>
      </c>
      <c r="J15" s="1" t="s">
        <v>72</v>
      </c>
      <c r="K15" s="1" t="s">
        <v>2</v>
      </c>
    </row>
    <row r="16" spans="1:11" ht="12.75" outlineLevel="2">
      <c r="A16" s="12">
        <v>3</v>
      </c>
      <c r="B16" s="60" t="s">
        <v>926</v>
      </c>
      <c r="C16" s="1" t="s">
        <v>918</v>
      </c>
      <c r="D16" s="2">
        <v>302.8</v>
      </c>
      <c r="E16" s="1" t="s">
        <v>927</v>
      </c>
      <c r="F16" s="19" t="s">
        <v>923</v>
      </c>
      <c r="G16" s="5" t="s">
        <v>261</v>
      </c>
      <c r="H16" s="5">
        <v>0</v>
      </c>
      <c r="I16" s="80">
        <f t="shared" si="0"/>
        <v>302.8</v>
      </c>
      <c r="J16" s="1" t="s">
        <v>72</v>
      </c>
      <c r="K16" s="1" t="s">
        <v>2</v>
      </c>
    </row>
    <row r="17" spans="1:11" ht="12.75" outlineLevel="2">
      <c r="A17" s="12">
        <v>4</v>
      </c>
      <c r="B17" s="60" t="s">
        <v>928</v>
      </c>
      <c r="C17" s="1" t="s">
        <v>918</v>
      </c>
      <c r="D17" s="2">
        <v>31.54</v>
      </c>
      <c r="E17" s="1" t="s">
        <v>929</v>
      </c>
      <c r="F17" s="19" t="s">
        <v>923</v>
      </c>
      <c r="G17" s="5" t="s">
        <v>261</v>
      </c>
      <c r="H17" s="5">
        <v>0</v>
      </c>
      <c r="I17" s="80">
        <f t="shared" si="0"/>
        <v>31.54</v>
      </c>
      <c r="J17" s="1" t="s">
        <v>72</v>
      </c>
      <c r="K17" s="1" t="s">
        <v>2</v>
      </c>
    </row>
    <row r="18" spans="1:11" ht="12.75" outlineLevel="2">
      <c r="A18" s="12">
        <v>5</v>
      </c>
      <c r="B18" s="60" t="s">
        <v>930</v>
      </c>
      <c r="C18" s="1" t="s">
        <v>918</v>
      </c>
      <c r="D18" s="2">
        <v>56.78</v>
      </c>
      <c r="E18" s="1" t="s">
        <v>931</v>
      </c>
      <c r="F18" s="19" t="s">
        <v>923</v>
      </c>
      <c r="G18" s="5" t="s">
        <v>261</v>
      </c>
      <c r="H18" s="5">
        <v>0</v>
      </c>
      <c r="I18" s="80">
        <f t="shared" si="0"/>
        <v>56.78</v>
      </c>
      <c r="J18" s="1" t="s">
        <v>72</v>
      </c>
      <c r="K18" s="1" t="s">
        <v>2</v>
      </c>
    </row>
    <row r="19" spans="1:11" ht="12.75" outlineLevel="2">
      <c r="A19" s="12">
        <v>6</v>
      </c>
      <c r="B19" s="60" t="s">
        <v>932</v>
      </c>
      <c r="C19" s="1" t="s">
        <v>918</v>
      </c>
      <c r="D19" s="2">
        <v>315.42</v>
      </c>
      <c r="E19" s="1" t="s">
        <v>933</v>
      </c>
      <c r="F19" s="19" t="s">
        <v>923</v>
      </c>
      <c r="G19" s="5" t="s">
        <v>261</v>
      </c>
      <c r="H19" s="5">
        <v>0</v>
      </c>
      <c r="I19" s="80">
        <f t="shared" si="0"/>
        <v>315.42</v>
      </c>
      <c r="J19" s="1" t="s">
        <v>72</v>
      </c>
      <c r="K19" s="1" t="s">
        <v>2</v>
      </c>
    </row>
    <row r="20" spans="1:11" ht="12.75" outlineLevel="2">
      <c r="A20" s="12">
        <v>7</v>
      </c>
      <c r="B20" s="60" t="s">
        <v>411</v>
      </c>
      <c r="C20" s="1" t="s">
        <v>918</v>
      </c>
      <c r="D20" s="2">
        <v>132.48</v>
      </c>
      <c r="E20" s="1" t="s">
        <v>934</v>
      </c>
      <c r="F20" s="19" t="s">
        <v>923</v>
      </c>
      <c r="G20" s="5" t="s">
        <v>261</v>
      </c>
      <c r="H20" s="5">
        <v>0</v>
      </c>
      <c r="I20" s="80">
        <f t="shared" si="0"/>
        <v>132.48</v>
      </c>
      <c r="J20" s="1" t="s">
        <v>72</v>
      </c>
      <c r="K20" s="1" t="s">
        <v>2</v>
      </c>
    </row>
    <row r="21" spans="1:11" ht="12.75" outlineLevel="2">
      <c r="A21" s="12">
        <v>8</v>
      </c>
      <c r="B21" s="60" t="s">
        <v>935</v>
      </c>
      <c r="C21" s="1" t="s">
        <v>918</v>
      </c>
      <c r="D21" s="2">
        <v>397.44</v>
      </c>
      <c r="E21" s="1" t="s">
        <v>936</v>
      </c>
      <c r="F21" s="19" t="s">
        <v>923</v>
      </c>
      <c r="G21" s="5" t="s">
        <v>261</v>
      </c>
      <c r="H21" s="5">
        <v>0</v>
      </c>
      <c r="I21" s="80">
        <f t="shared" si="0"/>
        <v>397.44</v>
      </c>
      <c r="J21" s="1" t="s">
        <v>72</v>
      </c>
      <c r="K21" s="1" t="s">
        <v>2</v>
      </c>
    </row>
    <row r="22" spans="1:11" ht="12.75" outlineLevel="2">
      <c r="A22" s="12">
        <v>9</v>
      </c>
      <c r="B22" s="60" t="s">
        <v>937</v>
      </c>
      <c r="C22" s="1" t="s">
        <v>918</v>
      </c>
      <c r="D22" s="2">
        <v>693.9</v>
      </c>
      <c r="E22" s="1" t="s">
        <v>938</v>
      </c>
      <c r="F22" s="19" t="s">
        <v>923</v>
      </c>
      <c r="G22" s="5" t="s">
        <v>261</v>
      </c>
      <c r="H22" s="5">
        <v>0</v>
      </c>
      <c r="I22" s="80">
        <f t="shared" si="0"/>
        <v>693.9</v>
      </c>
      <c r="J22" s="1" t="s">
        <v>72</v>
      </c>
      <c r="K22" s="1" t="s">
        <v>2</v>
      </c>
    </row>
    <row r="23" spans="1:11" ht="12.75" outlineLevel="2">
      <c r="A23" s="12">
        <v>10</v>
      </c>
      <c r="B23" s="60" t="s">
        <v>939</v>
      </c>
      <c r="C23" s="1" t="s">
        <v>918</v>
      </c>
      <c r="D23" s="2">
        <v>725.45</v>
      </c>
      <c r="E23" s="1" t="s">
        <v>940</v>
      </c>
      <c r="F23" s="19" t="s">
        <v>923</v>
      </c>
      <c r="G23" s="5" t="s">
        <v>261</v>
      </c>
      <c r="H23" s="5">
        <v>0</v>
      </c>
      <c r="I23" s="80">
        <f t="shared" si="0"/>
        <v>725.45</v>
      </c>
      <c r="J23" s="1" t="s">
        <v>72</v>
      </c>
      <c r="K23" s="1" t="s">
        <v>2</v>
      </c>
    </row>
    <row r="24" spans="1:11" ht="12.75" outlineLevel="2">
      <c r="A24" s="12">
        <v>11</v>
      </c>
      <c r="B24" s="60" t="s">
        <v>941</v>
      </c>
      <c r="C24" s="1" t="s">
        <v>918</v>
      </c>
      <c r="D24" s="2">
        <v>504.68</v>
      </c>
      <c r="E24" s="1" t="s">
        <v>942</v>
      </c>
      <c r="F24" s="19" t="s">
        <v>923</v>
      </c>
      <c r="G24" s="5" t="s">
        <v>261</v>
      </c>
      <c r="H24" s="5">
        <v>0</v>
      </c>
      <c r="I24" s="80">
        <f t="shared" si="0"/>
        <v>504.68</v>
      </c>
      <c r="J24" s="1" t="s">
        <v>72</v>
      </c>
      <c r="K24" s="1" t="s">
        <v>2</v>
      </c>
    </row>
    <row r="25" spans="1:11" ht="12.75" outlineLevel="2">
      <c r="A25" s="12">
        <v>12</v>
      </c>
      <c r="B25" s="60" t="s">
        <v>943</v>
      </c>
      <c r="C25" s="1" t="s">
        <v>918</v>
      </c>
      <c r="D25" s="2">
        <v>164.02</v>
      </c>
      <c r="E25" s="1" t="s">
        <v>944</v>
      </c>
      <c r="F25" s="19" t="s">
        <v>923</v>
      </c>
      <c r="G25" s="5" t="s">
        <v>261</v>
      </c>
      <c r="H25" s="5">
        <v>0</v>
      </c>
      <c r="I25" s="80">
        <f t="shared" si="0"/>
        <v>164.02</v>
      </c>
      <c r="J25" s="1" t="s">
        <v>72</v>
      </c>
      <c r="K25" s="1" t="s">
        <v>2</v>
      </c>
    </row>
    <row r="26" spans="1:11" ht="12.75" outlineLevel="2">
      <c r="A26" s="12">
        <v>13</v>
      </c>
      <c r="B26" s="60" t="s">
        <v>945</v>
      </c>
      <c r="C26" s="1" t="s">
        <v>918</v>
      </c>
      <c r="D26" s="2">
        <v>170.33</v>
      </c>
      <c r="E26" s="1" t="s">
        <v>946</v>
      </c>
      <c r="F26" s="19" t="s">
        <v>923</v>
      </c>
      <c r="G26" s="5" t="s">
        <v>261</v>
      </c>
      <c r="H26" s="5">
        <v>0</v>
      </c>
      <c r="I26" s="80">
        <f t="shared" si="0"/>
        <v>170.33</v>
      </c>
      <c r="J26" s="1" t="s">
        <v>72</v>
      </c>
      <c r="K26" s="1" t="s">
        <v>2</v>
      </c>
    </row>
    <row r="27" spans="1:11" ht="12.75" outlineLevel="2">
      <c r="A27" s="12">
        <v>14</v>
      </c>
      <c r="B27" s="60" t="s">
        <v>947</v>
      </c>
      <c r="C27" s="1" t="s">
        <v>918</v>
      </c>
      <c r="D27" s="2">
        <v>31.54</v>
      </c>
      <c r="E27" s="1" t="s">
        <v>948</v>
      </c>
      <c r="F27" s="19" t="s">
        <v>923</v>
      </c>
      <c r="G27" s="5" t="s">
        <v>261</v>
      </c>
      <c r="H27" s="5">
        <v>0</v>
      </c>
      <c r="I27" s="80">
        <f t="shared" si="0"/>
        <v>31.54</v>
      </c>
      <c r="J27" s="1" t="s">
        <v>72</v>
      </c>
      <c r="K27" s="1" t="s">
        <v>2</v>
      </c>
    </row>
    <row r="28" spans="1:11" ht="12.75" outlineLevel="2">
      <c r="A28" s="12">
        <v>15</v>
      </c>
      <c r="B28" s="60" t="s">
        <v>459</v>
      </c>
      <c r="C28" s="1" t="s">
        <v>918</v>
      </c>
      <c r="D28" s="2">
        <v>119.86</v>
      </c>
      <c r="E28" s="1" t="s">
        <v>949</v>
      </c>
      <c r="F28" s="19" t="s">
        <v>923</v>
      </c>
      <c r="G28" s="5" t="s">
        <v>261</v>
      </c>
      <c r="H28" s="5">
        <v>0</v>
      </c>
      <c r="I28" s="80">
        <f t="shared" si="0"/>
        <v>119.86</v>
      </c>
      <c r="J28" s="1" t="s">
        <v>72</v>
      </c>
      <c r="K28" s="1" t="s">
        <v>2</v>
      </c>
    </row>
    <row r="29" spans="1:11" ht="12.75" outlineLevel="2">
      <c r="A29" s="12">
        <v>16</v>
      </c>
      <c r="B29" s="60" t="s">
        <v>950</v>
      </c>
      <c r="C29" s="1" t="s">
        <v>918</v>
      </c>
      <c r="D29" s="2">
        <v>170.33</v>
      </c>
      <c r="E29" s="1" t="s">
        <v>951</v>
      </c>
      <c r="F29" s="19" t="s">
        <v>952</v>
      </c>
      <c r="G29" s="5" t="s">
        <v>261</v>
      </c>
      <c r="H29" s="5">
        <v>0</v>
      </c>
      <c r="I29" s="80">
        <f t="shared" si="0"/>
        <v>170.33</v>
      </c>
      <c r="J29" s="1" t="s">
        <v>72</v>
      </c>
      <c r="K29" s="1" t="s">
        <v>2</v>
      </c>
    </row>
    <row r="30" spans="1:11" ht="12.75" outlineLevel="2">
      <c r="A30" s="12">
        <v>17</v>
      </c>
      <c r="B30" s="60" t="s">
        <v>953</v>
      </c>
      <c r="C30" s="1" t="s">
        <v>918</v>
      </c>
      <c r="D30" s="2">
        <v>126.17</v>
      </c>
      <c r="E30" s="1" t="s">
        <v>954</v>
      </c>
      <c r="F30" s="19" t="s">
        <v>952</v>
      </c>
      <c r="G30" s="5" t="s">
        <v>261</v>
      </c>
      <c r="H30" s="5">
        <v>0</v>
      </c>
      <c r="I30" s="80">
        <f t="shared" si="0"/>
        <v>126.17</v>
      </c>
      <c r="J30" s="1" t="s">
        <v>72</v>
      </c>
      <c r="K30" s="1" t="s">
        <v>2</v>
      </c>
    </row>
    <row r="31" spans="1:11" ht="12.75" outlineLevel="2">
      <c r="A31" s="12">
        <v>18</v>
      </c>
      <c r="B31" s="60" t="s">
        <v>955</v>
      </c>
      <c r="C31" s="1" t="s">
        <v>918</v>
      </c>
      <c r="D31" s="2">
        <v>31.54</v>
      </c>
      <c r="E31" s="1" t="s">
        <v>956</v>
      </c>
      <c r="F31" s="19" t="s">
        <v>952</v>
      </c>
      <c r="G31" s="5" t="s">
        <v>261</v>
      </c>
      <c r="H31" s="5">
        <v>0</v>
      </c>
      <c r="I31" s="80">
        <f t="shared" si="0"/>
        <v>31.54</v>
      </c>
      <c r="J31" s="1" t="s">
        <v>72</v>
      </c>
      <c r="K31" s="1" t="s">
        <v>2</v>
      </c>
    </row>
    <row r="32" spans="1:11" ht="12.75" outlineLevel="2">
      <c r="A32" s="12">
        <v>19</v>
      </c>
      <c r="B32" s="60" t="s">
        <v>957</v>
      </c>
      <c r="C32" s="1" t="s">
        <v>918</v>
      </c>
      <c r="D32" s="2">
        <v>176.63</v>
      </c>
      <c r="E32" s="1" t="s">
        <v>958</v>
      </c>
      <c r="F32" s="19" t="s">
        <v>952</v>
      </c>
      <c r="G32" s="5" t="s">
        <v>261</v>
      </c>
      <c r="H32" s="5">
        <v>0</v>
      </c>
      <c r="I32" s="80">
        <f t="shared" si="0"/>
        <v>176.63</v>
      </c>
      <c r="J32" s="1" t="s">
        <v>72</v>
      </c>
      <c r="K32" s="1" t="s">
        <v>2</v>
      </c>
    </row>
    <row r="33" spans="1:11" ht="12.75" outlineLevel="2">
      <c r="A33" s="12">
        <v>20</v>
      </c>
      <c r="B33" s="60" t="s">
        <v>959</v>
      </c>
      <c r="C33" s="1" t="s">
        <v>918</v>
      </c>
      <c r="D33" s="2">
        <v>3974.25</v>
      </c>
      <c r="E33" s="1" t="s">
        <v>960</v>
      </c>
      <c r="F33" s="19" t="s">
        <v>952</v>
      </c>
      <c r="G33" s="5" t="s">
        <v>261</v>
      </c>
      <c r="H33" s="5">
        <v>0</v>
      </c>
      <c r="I33" s="80">
        <f t="shared" si="0"/>
        <v>3974.25</v>
      </c>
      <c r="J33" s="1" t="s">
        <v>72</v>
      </c>
      <c r="K33" s="1" t="s">
        <v>2</v>
      </c>
    </row>
    <row r="34" spans="1:11" s="30" customFormat="1" ht="12.75" outlineLevel="1">
      <c r="A34" s="12"/>
      <c r="B34" s="69"/>
      <c r="C34" s="63"/>
      <c r="D34" s="70">
        <f>SUBTOTAL(9,D14:D33)</f>
        <v>9784.25</v>
      </c>
      <c r="E34" s="63"/>
      <c r="F34" s="71"/>
      <c r="G34" s="29"/>
      <c r="H34" s="29">
        <f>SUBTOTAL(9,H14:H33)</f>
        <v>0</v>
      </c>
      <c r="I34" s="45">
        <f>SUBTOTAL(9,I14:I33)</f>
        <v>9784.25</v>
      </c>
      <c r="J34" s="63"/>
      <c r="K34" s="63" t="s">
        <v>961</v>
      </c>
    </row>
    <row r="35" spans="1:11" ht="12.75" outlineLevel="2">
      <c r="A35" s="12">
        <v>1</v>
      </c>
      <c r="B35" s="60" t="s">
        <v>962</v>
      </c>
      <c r="C35" s="1" t="s">
        <v>918</v>
      </c>
      <c r="D35" s="2">
        <v>16808.8</v>
      </c>
      <c r="E35" s="1" t="s">
        <v>963</v>
      </c>
      <c r="F35" s="19" t="s">
        <v>920</v>
      </c>
      <c r="G35" s="5" t="s">
        <v>261</v>
      </c>
      <c r="H35" s="5">
        <v>0</v>
      </c>
      <c r="I35" s="80">
        <f aca="true" t="shared" si="1" ref="I35:I44">D35-H35</f>
        <v>16808.8</v>
      </c>
      <c r="J35" s="1" t="s">
        <v>113</v>
      </c>
      <c r="K35" s="1" t="s">
        <v>9</v>
      </c>
    </row>
    <row r="36" spans="1:11" ht="12.75" outlineLevel="2">
      <c r="A36" s="12">
        <v>2</v>
      </c>
      <c r="B36" s="60" t="s">
        <v>964</v>
      </c>
      <c r="C36" s="1" t="s">
        <v>918</v>
      </c>
      <c r="D36" s="2">
        <v>7611</v>
      </c>
      <c r="E36" s="1" t="s">
        <v>965</v>
      </c>
      <c r="F36" s="19" t="s">
        <v>920</v>
      </c>
      <c r="G36" s="5" t="s">
        <v>261</v>
      </c>
      <c r="H36" s="5">
        <v>0</v>
      </c>
      <c r="I36" s="80">
        <f t="shared" si="1"/>
        <v>7611</v>
      </c>
      <c r="J36" s="1" t="s">
        <v>113</v>
      </c>
      <c r="K36" s="1" t="s">
        <v>9</v>
      </c>
    </row>
    <row r="37" spans="1:11" ht="12.75" outlineLevel="2">
      <c r="A37" s="12">
        <v>3</v>
      </c>
      <c r="B37" s="60" t="s">
        <v>966</v>
      </c>
      <c r="C37" s="1" t="s">
        <v>918</v>
      </c>
      <c r="D37" s="2">
        <v>1629.54</v>
      </c>
      <c r="E37" s="1" t="s">
        <v>967</v>
      </c>
      <c r="F37" s="19" t="s">
        <v>920</v>
      </c>
      <c r="G37" s="5" t="s">
        <v>261</v>
      </c>
      <c r="H37" s="5">
        <v>0</v>
      </c>
      <c r="I37" s="80">
        <f t="shared" si="1"/>
        <v>1629.54</v>
      </c>
      <c r="J37" s="1" t="s">
        <v>113</v>
      </c>
      <c r="K37" s="1" t="s">
        <v>9</v>
      </c>
    </row>
    <row r="38" spans="1:11" ht="12.75" outlineLevel="2">
      <c r="A38" s="12">
        <v>4</v>
      </c>
      <c r="B38" s="60" t="s">
        <v>968</v>
      </c>
      <c r="C38" s="1" t="s">
        <v>918</v>
      </c>
      <c r="D38" s="2">
        <v>1299.79</v>
      </c>
      <c r="E38" s="1" t="s">
        <v>969</v>
      </c>
      <c r="F38" s="19" t="s">
        <v>920</v>
      </c>
      <c r="G38" s="5" t="s">
        <v>261</v>
      </c>
      <c r="H38" s="5">
        <v>0</v>
      </c>
      <c r="I38" s="80">
        <f t="shared" si="1"/>
        <v>1299.79</v>
      </c>
      <c r="J38" s="1" t="s">
        <v>113</v>
      </c>
      <c r="K38" s="1" t="s">
        <v>9</v>
      </c>
    </row>
    <row r="39" spans="1:11" ht="12.75" outlineLevel="2">
      <c r="A39" s="12">
        <v>5</v>
      </c>
      <c r="B39" s="60" t="s">
        <v>970</v>
      </c>
      <c r="C39" s="1" t="s">
        <v>952</v>
      </c>
      <c r="D39" s="2">
        <v>15711.28</v>
      </c>
      <c r="E39" s="1" t="s">
        <v>971</v>
      </c>
      <c r="F39" s="19" t="s">
        <v>972</v>
      </c>
      <c r="G39" s="5" t="s">
        <v>261</v>
      </c>
      <c r="H39" s="5">
        <v>0</v>
      </c>
      <c r="I39" s="80">
        <f t="shared" si="1"/>
        <v>15711.28</v>
      </c>
      <c r="J39" s="1" t="s">
        <v>113</v>
      </c>
      <c r="K39" s="1" t="s">
        <v>9</v>
      </c>
    </row>
    <row r="40" spans="1:11" ht="12.75" outlineLevel="2">
      <c r="A40" s="12">
        <v>6</v>
      </c>
      <c r="B40" s="60" t="s">
        <v>973</v>
      </c>
      <c r="C40" s="1" t="s">
        <v>952</v>
      </c>
      <c r="D40" s="2">
        <v>292.55</v>
      </c>
      <c r="E40" s="1" t="s">
        <v>974</v>
      </c>
      <c r="F40" s="19" t="s">
        <v>972</v>
      </c>
      <c r="G40" s="5" t="s">
        <v>261</v>
      </c>
      <c r="H40" s="5">
        <v>0</v>
      </c>
      <c r="I40" s="80">
        <f t="shared" si="1"/>
        <v>292.55</v>
      </c>
      <c r="J40" s="1" t="s">
        <v>113</v>
      </c>
      <c r="K40" s="1" t="s">
        <v>9</v>
      </c>
    </row>
    <row r="41" spans="1:11" ht="12.75" outlineLevel="2">
      <c r="A41" s="12">
        <v>7</v>
      </c>
      <c r="B41" s="60" t="s">
        <v>975</v>
      </c>
      <c r="C41" s="1" t="s">
        <v>976</v>
      </c>
      <c r="D41" s="2">
        <v>4820.3</v>
      </c>
      <c r="E41" s="1" t="s">
        <v>977</v>
      </c>
      <c r="F41" s="19" t="s">
        <v>976</v>
      </c>
      <c r="G41" s="4" t="s">
        <v>261</v>
      </c>
      <c r="H41" s="5">
        <v>0</v>
      </c>
      <c r="I41" s="80">
        <f t="shared" si="1"/>
        <v>4820.3</v>
      </c>
      <c r="J41" s="1" t="s">
        <v>113</v>
      </c>
      <c r="K41" s="1" t="s">
        <v>9</v>
      </c>
    </row>
    <row r="42" spans="1:11" ht="12.75" outlineLevel="2">
      <c r="A42" s="12">
        <v>8</v>
      </c>
      <c r="B42" s="60" t="s">
        <v>978</v>
      </c>
      <c r="C42" s="1" t="s">
        <v>976</v>
      </c>
      <c r="D42" s="2">
        <v>5098.44</v>
      </c>
      <c r="E42" s="1" t="s">
        <v>979</v>
      </c>
      <c r="F42" s="19" t="s">
        <v>976</v>
      </c>
      <c r="G42" s="4" t="s">
        <v>261</v>
      </c>
      <c r="H42" s="5">
        <v>0</v>
      </c>
      <c r="I42" s="80">
        <f t="shared" si="1"/>
        <v>5098.44</v>
      </c>
      <c r="J42" s="1" t="s">
        <v>113</v>
      </c>
      <c r="K42" s="1" t="s">
        <v>9</v>
      </c>
    </row>
    <row r="43" spans="1:11" ht="12.75" outlineLevel="2">
      <c r="A43" s="12">
        <v>9</v>
      </c>
      <c r="B43" s="60" t="s">
        <v>980</v>
      </c>
      <c r="C43" s="1" t="s">
        <v>976</v>
      </c>
      <c r="D43" s="2">
        <v>132.84</v>
      </c>
      <c r="E43" s="1" t="s">
        <v>981</v>
      </c>
      <c r="F43" s="19" t="s">
        <v>976</v>
      </c>
      <c r="G43" s="4" t="s">
        <v>261</v>
      </c>
      <c r="H43" s="5">
        <v>0</v>
      </c>
      <c r="I43" s="80">
        <f t="shared" si="1"/>
        <v>132.84</v>
      </c>
      <c r="J43" s="1" t="s">
        <v>113</v>
      </c>
      <c r="K43" s="1" t="s">
        <v>9</v>
      </c>
    </row>
    <row r="44" spans="1:11" ht="12.75" outlineLevel="2">
      <c r="A44" s="12">
        <v>10</v>
      </c>
      <c r="B44" s="60" t="s">
        <v>982</v>
      </c>
      <c r="C44" s="1" t="s">
        <v>976</v>
      </c>
      <c r="D44" s="2">
        <v>7821.68</v>
      </c>
      <c r="E44" s="1" t="s">
        <v>63</v>
      </c>
      <c r="F44" s="19" t="s">
        <v>976</v>
      </c>
      <c r="G44" s="4" t="s">
        <v>261</v>
      </c>
      <c r="H44" s="5">
        <v>0</v>
      </c>
      <c r="I44" s="80">
        <f t="shared" si="1"/>
        <v>7821.68</v>
      </c>
      <c r="J44" s="1" t="s">
        <v>113</v>
      </c>
      <c r="K44" s="1" t="s">
        <v>9</v>
      </c>
    </row>
    <row r="45" spans="1:11" ht="12.75" outlineLevel="2">
      <c r="A45" s="12">
        <v>11</v>
      </c>
      <c r="B45" s="131" t="s">
        <v>983</v>
      </c>
      <c r="C45" s="1" t="s">
        <v>984</v>
      </c>
      <c r="D45" s="132">
        <v>270.21</v>
      </c>
      <c r="E45" s="1"/>
      <c r="F45" s="19" t="s">
        <v>843</v>
      </c>
      <c r="G45" s="4"/>
      <c r="H45" s="4">
        <v>0</v>
      </c>
      <c r="I45" s="4">
        <v>-270.21</v>
      </c>
      <c r="J45" s="1" t="s">
        <v>113</v>
      </c>
      <c r="K45" s="1" t="s">
        <v>9</v>
      </c>
    </row>
    <row r="46" spans="1:11" s="30" customFormat="1" ht="12.75" outlineLevel="1">
      <c r="A46" s="12"/>
      <c r="B46" s="133"/>
      <c r="C46" s="63"/>
      <c r="D46" s="134">
        <f>SUBTOTAL(9,D35:D45)</f>
        <v>61496.43000000001</v>
      </c>
      <c r="E46" s="63"/>
      <c r="F46" s="71"/>
      <c r="G46" s="27"/>
      <c r="H46" s="27">
        <f>SUBTOTAL(9,H35:H45)</f>
        <v>0</v>
      </c>
      <c r="I46" s="27">
        <f>SUBTOTAL(9,I35:I45)</f>
        <v>60956.01000000001</v>
      </c>
      <c r="J46" s="63"/>
      <c r="K46" s="63" t="s">
        <v>985</v>
      </c>
    </row>
    <row r="47" spans="1:11" ht="12.75" outlineLevel="2">
      <c r="A47" s="12">
        <v>1</v>
      </c>
      <c r="B47" s="60" t="s">
        <v>986</v>
      </c>
      <c r="C47" s="1" t="s">
        <v>918</v>
      </c>
      <c r="D47" s="2">
        <v>1288.73</v>
      </c>
      <c r="E47" s="1" t="s">
        <v>987</v>
      </c>
      <c r="F47" s="19" t="s">
        <v>988</v>
      </c>
      <c r="G47" s="5" t="s">
        <v>261</v>
      </c>
      <c r="H47" s="5">
        <v>0</v>
      </c>
      <c r="I47" s="80">
        <f>D47-H47</f>
        <v>1288.73</v>
      </c>
      <c r="J47" s="1" t="s">
        <v>123</v>
      </c>
      <c r="K47" s="1" t="s">
        <v>5</v>
      </c>
    </row>
    <row r="48" spans="1:11" ht="12.75" outlineLevel="2">
      <c r="A48" s="12">
        <v>2</v>
      </c>
      <c r="B48" s="60" t="s">
        <v>989</v>
      </c>
      <c r="C48" s="1" t="s">
        <v>918</v>
      </c>
      <c r="D48" s="2">
        <v>1946.54</v>
      </c>
      <c r="E48" s="1" t="s">
        <v>990</v>
      </c>
      <c r="F48" s="19" t="s">
        <v>991</v>
      </c>
      <c r="G48" s="5" t="s">
        <v>261</v>
      </c>
      <c r="H48" s="5">
        <v>0</v>
      </c>
      <c r="I48" s="80">
        <f>D48-H48</f>
        <v>1946.54</v>
      </c>
      <c r="J48" s="1" t="s">
        <v>123</v>
      </c>
      <c r="K48" s="1" t="s">
        <v>5</v>
      </c>
    </row>
    <row r="49" spans="1:11" s="30" customFormat="1" ht="12.75" outlineLevel="1">
      <c r="A49" s="12"/>
      <c r="B49" s="69"/>
      <c r="C49" s="63"/>
      <c r="D49" s="70">
        <f>SUBTOTAL(9,D47:D48)</f>
        <v>3235.27</v>
      </c>
      <c r="E49" s="63"/>
      <c r="F49" s="71"/>
      <c r="G49" s="29"/>
      <c r="H49" s="29">
        <f>SUBTOTAL(9,H47:H48)</f>
        <v>0</v>
      </c>
      <c r="I49" s="45">
        <f>SUBTOTAL(9,I47:I48)</f>
        <v>3235.27</v>
      </c>
      <c r="J49" s="63"/>
      <c r="K49" s="63" t="s">
        <v>992</v>
      </c>
    </row>
    <row r="50" spans="1:11" ht="12.75" outlineLevel="2">
      <c r="A50" s="12">
        <v>1</v>
      </c>
      <c r="B50" s="60" t="s">
        <v>993</v>
      </c>
      <c r="C50" s="1" t="s">
        <v>994</v>
      </c>
      <c r="D50" s="2">
        <v>4383.37</v>
      </c>
      <c r="E50" s="1" t="s">
        <v>995</v>
      </c>
      <c r="F50" s="19" t="s">
        <v>952</v>
      </c>
      <c r="G50" s="5" t="s">
        <v>261</v>
      </c>
      <c r="H50" s="5">
        <v>0</v>
      </c>
      <c r="I50" s="80">
        <f>D50-H50</f>
        <v>4383.37</v>
      </c>
      <c r="J50" s="1" t="s">
        <v>127</v>
      </c>
      <c r="K50" s="1" t="s">
        <v>12</v>
      </c>
    </row>
    <row r="51" spans="1:11" s="30" customFormat="1" ht="12.75" outlineLevel="1">
      <c r="A51" s="12"/>
      <c r="B51" s="69"/>
      <c r="C51" s="63"/>
      <c r="D51" s="70">
        <f>SUBTOTAL(9,D50:D50)</f>
        <v>4383.37</v>
      </c>
      <c r="E51" s="63"/>
      <c r="F51" s="71"/>
      <c r="G51" s="29"/>
      <c r="H51" s="29">
        <f>SUBTOTAL(9,H50:H50)</f>
        <v>0</v>
      </c>
      <c r="I51" s="45">
        <f>SUBTOTAL(9,I50:I50)</f>
        <v>4383.37</v>
      </c>
      <c r="J51" s="63"/>
      <c r="K51" s="63" t="s">
        <v>996</v>
      </c>
    </row>
    <row r="52" spans="1:11" ht="12.75" outlineLevel="2">
      <c r="A52" s="12">
        <v>1</v>
      </c>
      <c r="B52" s="60" t="s">
        <v>997</v>
      </c>
      <c r="C52" s="1" t="s">
        <v>918</v>
      </c>
      <c r="D52" s="2">
        <v>973.27</v>
      </c>
      <c r="E52" s="1" t="s">
        <v>998</v>
      </c>
      <c r="F52" s="19" t="s">
        <v>920</v>
      </c>
      <c r="G52" s="5" t="s">
        <v>261</v>
      </c>
      <c r="H52" s="5">
        <v>0</v>
      </c>
      <c r="I52" s="80">
        <f>D52-H52</f>
        <v>973.27</v>
      </c>
      <c r="J52" s="1" t="s">
        <v>134</v>
      </c>
      <c r="K52" s="1" t="s">
        <v>13</v>
      </c>
    </row>
    <row r="53" spans="1:11" s="30" customFormat="1" ht="12.75" outlineLevel="1">
      <c r="A53" s="12"/>
      <c r="B53" s="69"/>
      <c r="C53" s="63"/>
      <c r="D53" s="70">
        <f>SUBTOTAL(9,D52:D52)</f>
        <v>973.27</v>
      </c>
      <c r="E53" s="63"/>
      <c r="F53" s="71"/>
      <c r="G53" s="29"/>
      <c r="H53" s="29">
        <f>SUBTOTAL(9,H52:H52)</f>
        <v>0</v>
      </c>
      <c r="I53" s="45">
        <f>SUBTOTAL(9,I52:I52)</f>
        <v>973.27</v>
      </c>
      <c r="J53" s="63"/>
      <c r="K53" s="63" t="s">
        <v>999</v>
      </c>
    </row>
    <row r="54" spans="1:11" ht="12.75" outlineLevel="2">
      <c r="A54" s="12">
        <v>1</v>
      </c>
      <c r="B54" s="60" t="s">
        <v>1000</v>
      </c>
      <c r="C54" s="1" t="s">
        <v>1001</v>
      </c>
      <c r="D54" s="2">
        <v>5084.7</v>
      </c>
      <c r="E54" s="1" t="s">
        <v>1002</v>
      </c>
      <c r="F54" s="19" t="s">
        <v>1001</v>
      </c>
      <c r="G54" s="5" t="s">
        <v>261</v>
      </c>
      <c r="H54" s="5">
        <v>0</v>
      </c>
      <c r="I54" s="80">
        <f>D54-H54</f>
        <v>5084.7</v>
      </c>
      <c r="J54" s="1" t="s">
        <v>141</v>
      </c>
      <c r="K54" s="1" t="s">
        <v>1</v>
      </c>
    </row>
    <row r="55" spans="1:11" ht="12.75" outlineLevel="2">
      <c r="A55" s="12">
        <v>2</v>
      </c>
      <c r="B55" s="60" t="s">
        <v>1003</v>
      </c>
      <c r="C55" s="1" t="s">
        <v>994</v>
      </c>
      <c r="D55" s="2">
        <v>2392.8</v>
      </c>
      <c r="E55" s="1" t="s">
        <v>1004</v>
      </c>
      <c r="F55" s="19" t="s">
        <v>920</v>
      </c>
      <c r="G55" s="5" t="s">
        <v>261</v>
      </c>
      <c r="H55" s="5">
        <v>0</v>
      </c>
      <c r="I55" s="80">
        <f>D55-H55</f>
        <v>2392.8</v>
      </c>
      <c r="J55" s="1" t="s">
        <v>141</v>
      </c>
      <c r="K55" s="1" t="s">
        <v>1</v>
      </c>
    </row>
    <row r="56" spans="1:11" ht="12.75" outlineLevel="2">
      <c r="A56" s="12">
        <v>3</v>
      </c>
      <c r="B56" s="60" t="s">
        <v>1005</v>
      </c>
      <c r="C56" s="1" t="s">
        <v>1006</v>
      </c>
      <c r="D56" s="2">
        <v>299.1</v>
      </c>
      <c r="E56" s="1" t="s">
        <v>1007</v>
      </c>
      <c r="F56" s="19" t="s">
        <v>1006</v>
      </c>
      <c r="G56" s="5" t="s">
        <v>261</v>
      </c>
      <c r="H56" s="5">
        <v>0</v>
      </c>
      <c r="I56" s="80">
        <f>D56-H56</f>
        <v>299.1</v>
      </c>
      <c r="J56" s="1" t="s">
        <v>141</v>
      </c>
      <c r="K56" s="1" t="s">
        <v>1</v>
      </c>
    </row>
    <row r="57" spans="1:11" ht="12.75" outlineLevel="2">
      <c r="A57" s="12">
        <v>4</v>
      </c>
      <c r="B57" s="60" t="s">
        <v>1008</v>
      </c>
      <c r="C57" s="1" t="s">
        <v>1009</v>
      </c>
      <c r="D57" s="2">
        <v>2691.9</v>
      </c>
      <c r="E57" s="1" t="s">
        <v>1010</v>
      </c>
      <c r="F57" s="19" t="s">
        <v>843</v>
      </c>
      <c r="G57" s="5" t="s">
        <v>261</v>
      </c>
      <c r="H57" s="5">
        <v>0</v>
      </c>
      <c r="I57" s="80">
        <f>D57-H57</f>
        <v>2691.9</v>
      </c>
      <c r="J57" s="1" t="s">
        <v>141</v>
      </c>
      <c r="K57" s="1" t="s">
        <v>1</v>
      </c>
    </row>
    <row r="58" spans="1:11" s="30" customFormat="1" ht="12.75" outlineLevel="1">
      <c r="A58" s="12"/>
      <c r="B58" s="69"/>
      <c r="C58" s="63"/>
      <c r="D58" s="70">
        <f>SUBTOTAL(9,D54:D57)</f>
        <v>10468.5</v>
      </c>
      <c r="E58" s="63"/>
      <c r="F58" s="71"/>
      <c r="G58" s="29"/>
      <c r="H58" s="29">
        <f>SUBTOTAL(9,H54:H57)</f>
        <v>0</v>
      </c>
      <c r="I58" s="45">
        <f>SUBTOTAL(9,I54:I57)</f>
        <v>10468.5</v>
      </c>
      <c r="J58" s="63"/>
      <c r="K58" s="63" t="s">
        <v>1011</v>
      </c>
    </row>
    <row r="59" spans="1:11" ht="12.75" outlineLevel="2">
      <c r="A59" s="12">
        <v>1</v>
      </c>
      <c r="B59" s="60" t="s">
        <v>1012</v>
      </c>
      <c r="C59" s="1" t="s">
        <v>918</v>
      </c>
      <c r="D59" s="2">
        <v>378.5</v>
      </c>
      <c r="E59" s="1" t="s">
        <v>1013</v>
      </c>
      <c r="F59" s="19" t="s">
        <v>1006</v>
      </c>
      <c r="G59" s="5" t="s">
        <v>261</v>
      </c>
      <c r="H59" s="4">
        <v>189.25</v>
      </c>
      <c r="I59" s="80">
        <f aca="true" t="shared" si="2" ref="I59:I64">D59-H59</f>
        <v>189.25</v>
      </c>
      <c r="J59" s="1" t="s">
        <v>152</v>
      </c>
      <c r="K59" s="1" t="s">
        <v>0</v>
      </c>
    </row>
    <row r="60" spans="1:11" ht="12.75" outlineLevel="2">
      <c r="A60" s="12">
        <v>2</v>
      </c>
      <c r="B60" s="60" t="s">
        <v>1014</v>
      </c>
      <c r="C60" s="1" t="s">
        <v>918</v>
      </c>
      <c r="D60" s="2">
        <v>107.24</v>
      </c>
      <c r="E60" s="1" t="s">
        <v>1015</v>
      </c>
      <c r="F60" s="19" t="s">
        <v>1006</v>
      </c>
      <c r="G60" s="135" t="s">
        <v>261</v>
      </c>
      <c r="H60" s="4">
        <v>0</v>
      </c>
      <c r="I60" s="80">
        <f t="shared" si="2"/>
        <v>107.24</v>
      </c>
      <c r="J60" s="1" t="s">
        <v>152</v>
      </c>
      <c r="K60" s="1" t="s">
        <v>0</v>
      </c>
    </row>
    <row r="61" spans="1:11" ht="12.75" outlineLevel="2">
      <c r="A61" s="12">
        <v>3</v>
      </c>
      <c r="B61" s="60" t="s">
        <v>1016</v>
      </c>
      <c r="C61" s="1" t="s">
        <v>918</v>
      </c>
      <c r="D61" s="2">
        <v>170.32</v>
      </c>
      <c r="E61" s="1" t="s">
        <v>1017</v>
      </c>
      <c r="F61" s="19" t="s">
        <v>1006</v>
      </c>
      <c r="G61" s="135" t="s">
        <v>261</v>
      </c>
      <c r="H61" s="5">
        <v>170.32</v>
      </c>
      <c r="I61" s="80">
        <f t="shared" si="2"/>
        <v>0</v>
      </c>
      <c r="J61" s="1" t="s">
        <v>152</v>
      </c>
      <c r="K61" s="1" t="s">
        <v>0</v>
      </c>
    </row>
    <row r="62" spans="1:11" ht="12.75" outlineLevel="2">
      <c r="A62" s="12">
        <v>4</v>
      </c>
      <c r="B62" s="60" t="s">
        <v>1018</v>
      </c>
      <c r="C62" s="1" t="s">
        <v>918</v>
      </c>
      <c r="D62" s="2">
        <v>157.71</v>
      </c>
      <c r="E62" s="1" t="s">
        <v>1019</v>
      </c>
      <c r="F62" s="19" t="s">
        <v>1006</v>
      </c>
      <c r="G62" s="5" t="s">
        <v>261</v>
      </c>
      <c r="H62" s="5">
        <v>157.71</v>
      </c>
      <c r="I62" s="80">
        <f t="shared" si="2"/>
        <v>0</v>
      </c>
      <c r="J62" s="1" t="s">
        <v>152</v>
      </c>
      <c r="K62" s="1" t="s">
        <v>0</v>
      </c>
    </row>
    <row r="63" spans="1:11" ht="12.75" outlineLevel="2">
      <c r="A63" s="12">
        <v>5</v>
      </c>
      <c r="B63" s="60" t="s">
        <v>1020</v>
      </c>
      <c r="C63" s="1" t="s">
        <v>994</v>
      </c>
      <c r="D63" s="2">
        <v>23088.5</v>
      </c>
      <c r="E63" s="1" t="s">
        <v>1021</v>
      </c>
      <c r="F63" s="19" t="s">
        <v>988</v>
      </c>
      <c r="G63" s="5" t="s">
        <v>261</v>
      </c>
      <c r="H63" s="5">
        <v>0</v>
      </c>
      <c r="I63" s="80">
        <f t="shared" si="2"/>
        <v>23088.5</v>
      </c>
      <c r="J63" s="1" t="s">
        <v>152</v>
      </c>
      <c r="K63" s="1" t="s">
        <v>0</v>
      </c>
    </row>
    <row r="64" spans="1:11" ht="12.75" outlineLevel="2">
      <c r="A64" s="12">
        <v>6</v>
      </c>
      <c r="B64" s="60" t="s">
        <v>1022</v>
      </c>
      <c r="C64" s="1" t="s">
        <v>920</v>
      </c>
      <c r="D64" s="2">
        <v>1703.25</v>
      </c>
      <c r="E64" s="1" t="s">
        <v>1023</v>
      </c>
      <c r="F64" s="19" t="s">
        <v>988</v>
      </c>
      <c r="G64" s="5" t="s">
        <v>261</v>
      </c>
      <c r="H64" s="5">
        <v>1703.25</v>
      </c>
      <c r="I64" s="80">
        <f t="shared" si="2"/>
        <v>0</v>
      </c>
      <c r="J64" s="1" t="s">
        <v>152</v>
      </c>
      <c r="K64" s="1" t="s">
        <v>0</v>
      </c>
    </row>
    <row r="65" spans="1:11" s="30" customFormat="1" ht="12.75" outlineLevel="1">
      <c r="A65" s="12"/>
      <c r="B65" s="69"/>
      <c r="C65" s="63"/>
      <c r="D65" s="70">
        <f>SUBTOTAL(9,D59:D64)</f>
        <v>25605.52</v>
      </c>
      <c r="E65" s="63"/>
      <c r="F65" s="71"/>
      <c r="G65" s="29"/>
      <c r="H65" s="29">
        <f>SUBTOTAL(9,H59:H64)</f>
        <v>2220.5299999999997</v>
      </c>
      <c r="I65" s="45">
        <f>SUBTOTAL(9,I59:I64)</f>
        <v>23384.99</v>
      </c>
      <c r="J65" s="63"/>
      <c r="K65" s="63" t="s">
        <v>1024</v>
      </c>
    </row>
    <row r="66" spans="1:11" ht="12.75" outlineLevel="2">
      <c r="A66" s="12">
        <v>1</v>
      </c>
      <c r="B66" s="60" t="s">
        <v>1025</v>
      </c>
      <c r="C66" s="1" t="s">
        <v>1026</v>
      </c>
      <c r="D66" s="2">
        <v>1466.38</v>
      </c>
      <c r="E66" s="1" t="s">
        <v>1027</v>
      </c>
      <c r="F66" s="19" t="s">
        <v>1028</v>
      </c>
      <c r="G66" s="4" t="s">
        <v>261</v>
      </c>
      <c r="H66" s="5">
        <v>0</v>
      </c>
      <c r="I66" s="80">
        <f>D66-H66</f>
        <v>1466.38</v>
      </c>
      <c r="J66" s="1" t="s">
        <v>165</v>
      </c>
      <c r="K66" s="1" t="s">
        <v>17</v>
      </c>
    </row>
    <row r="67" spans="1:11" s="30" customFormat="1" ht="12.75" outlineLevel="1">
      <c r="A67" s="12"/>
      <c r="B67" s="69"/>
      <c r="C67" s="63"/>
      <c r="D67" s="70">
        <f>SUBTOTAL(9,D66:D66)</f>
        <v>1466.38</v>
      </c>
      <c r="E67" s="63"/>
      <c r="F67" s="71"/>
      <c r="G67" s="27"/>
      <c r="H67" s="29">
        <f>SUBTOTAL(9,H66:H66)</f>
        <v>0</v>
      </c>
      <c r="I67" s="45">
        <f>SUBTOTAL(9,I66:I66)</f>
        <v>1466.38</v>
      </c>
      <c r="J67" s="63"/>
      <c r="K67" s="63" t="s">
        <v>1029</v>
      </c>
    </row>
    <row r="68" spans="1:11" ht="12.75" outlineLevel="2">
      <c r="A68" s="12">
        <v>1</v>
      </c>
      <c r="B68" s="60" t="s">
        <v>1030</v>
      </c>
      <c r="C68" s="1" t="s">
        <v>918</v>
      </c>
      <c r="D68" s="2">
        <v>4201.05</v>
      </c>
      <c r="E68" s="1" t="s">
        <v>1031</v>
      </c>
      <c r="F68" s="19" t="s">
        <v>991</v>
      </c>
      <c r="G68" s="5" t="s">
        <v>261</v>
      </c>
      <c r="H68" s="5">
        <v>0</v>
      </c>
      <c r="I68" s="80">
        <f aca="true" t="shared" si="3" ref="I68:I74">D68-H68</f>
        <v>4201.05</v>
      </c>
      <c r="J68" s="1" t="s">
        <v>169</v>
      </c>
      <c r="K68" s="1" t="s">
        <v>8</v>
      </c>
    </row>
    <row r="69" spans="1:11" ht="12.75" outlineLevel="2">
      <c r="A69" s="12">
        <v>2</v>
      </c>
      <c r="B69" s="60" t="s">
        <v>1032</v>
      </c>
      <c r="C69" s="1" t="s">
        <v>918</v>
      </c>
      <c r="D69" s="2">
        <v>4162.18</v>
      </c>
      <c r="E69" s="1" t="s">
        <v>1033</v>
      </c>
      <c r="F69" s="19" t="s">
        <v>991</v>
      </c>
      <c r="G69" s="5" t="s">
        <v>261</v>
      </c>
      <c r="H69" s="5">
        <v>0</v>
      </c>
      <c r="I69" s="80">
        <f t="shared" si="3"/>
        <v>4162.18</v>
      </c>
      <c r="J69" s="1" t="s">
        <v>169</v>
      </c>
      <c r="K69" s="1" t="s">
        <v>8</v>
      </c>
    </row>
    <row r="70" spans="1:11" ht="12.75" outlineLevel="2">
      <c r="A70" s="12">
        <v>3</v>
      </c>
      <c r="B70" s="60" t="s">
        <v>1034</v>
      </c>
      <c r="C70" s="1" t="s">
        <v>918</v>
      </c>
      <c r="D70" s="2">
        <v>671.78</v>
      </c>
      <c r="E70" s="1" t="s">
        <v>1035</v>
      </c>
      <c r="F70" s="19" t="s">
        <v>991</v>
      </c>
      <c r="G70" s="5" t="s">
        <v>261</v>
      </c>
      <c r="H70" s="5">
        <v>0</v>
      </c>
      <c r="I70" s="80">
        <f t="shared" si="3"/>
        <v>671.78</v>
      </c>
      <c r="J70" s="1" t="s">
        <v>169</v>
      </c>
      <c r="K70" s="1" t="s">
        <v>8</v>
      </c>
    </row>
    <row r="71" spans="1:11" ht="12.75" outlineLevel="2">
      <c r="A71" s="12">
        <v>4</v>
      </c>
      <c r="B71" s="60" t="s">
        <v>1036</v>
      </c>
      <c r="C71" s="1" t="s">
        <v>918</v>
      </c>
      <c r="D71" s="2">
        <v>1465.17</v>
      </c>
      <c r="E71" s="1" t="s">
        <v>1037</v>
      </c>
      <c r="F71" s="19" t="s">
        <v>923</v>
      </c>
      <c r="G71" s="5" t="s">
        <v>261</v>
      </c>
      <c r="H71" s="5">
        <v>0</v>
      </c>
      <c r="I71" s="80">
        <f t="shared" si="3"/>
        <v>1465.17</v>
      </c>
      <c r="J71" s="1" t="s">
        <v>169</v>
      </c>
      <c r="K71" s="1" t="s">
        <v>8</v>
      </c>
    </row>
    <row r="72" spans="1:11" ht="12.75" outlineLevel="2">
      <c r="A72" s="12">
        <v>5</v>
      </c>
      <c r="B72" s="60" t="s">
        <v>1038</v>
      </c>
      <c r="C72" s="1" t="s">
        <v>918</v>
      </c>
      <c r="D72" s="2">
        <v>136.89</v>
      </c>
      <c r="E72" s="1" t="s">
        <v>1039</v>
      </c>
      <c r="F72" s="19" t="s">
        <v>923</v>
      </c>
      <c r="G72" s="5" t="s">
        <v>261</v>
      </c>
      <c r="H72" s="5">
        <v>0</v>
      </c>
      <c r="I72" s="80">
        <f t="shared" si="3"/>
        <v>136.89</v>
      </c>
      <c r="J72" s="1" t="s">
        <v>169</v>
      </c>
      <c r="K72" s="1" t="s">
        <v>8</v>
      </c>
    </row>
    <row r="73" spans="1:11" ht="12.75" outlineLevel="2">
      <c r="A73" s="12">
        <v>6</v>
      </c>
      <c r="B73" s="60" t="s">
        <v>1040</v>
      </c>
      <c r="C73" s="1" t="s">
        <v>1026</v>
      </c>
      <c r="D73" s="2">
        <v>253.7</v>
      </c>
      <c r="E73" s="1" t="s">
        <v>1041</v>
      </c>
      <c r="F73" s="19" t="s">
        <v>1028</v>
      </c>
      <c r="G73" s="4" t="s">
        <v>261</v>
      </c>
      <c r="H73" s="5">
        <v>0</v>
      </c>
      <c r="I73" s="80">
        <f t="shared" si="3"/>
        <v>253.7</v>
      </c>
      <c r="J73" s="1" t="s">
        <v>169</v>
      </c>
      <c r="K73" s="1" t="s">
        <v>8</v>
      </c>
    </row>
    <row r="74" spans="1:11" ht="12.75" outlineLevel="2">
      <c r="A74" s="12">
        <v>7</v>
      </c>
      <c r="B74" s="60" t="s">
        <v>1042</v>
      </c>
      <c r="C74" s="1" t="s">
        <v>976</v>
      </c>
      <c r="D74" s="2">
        <v>5126.53</v>
      </c>
      <c r="E74" s="1" t="s">
        <v>1043</v>
      </c>
      <c r="F74" s="19" t="s">
        <v>984</v>
      </c>
      <c r="G74" s="4" t="s">
        <v>261</v>
      </c>
      <c r="H74" s="5">
        <v>0</v>
      </c>
      <c r="I74" s="80">
        <f t="shared" si="3"/>
        <v>5126.53</v>
      </c>
      <c r="J74" s="1" t="s">
        <v>169</v>
      </c>
      <c r="K74" s="1" t="s">
        <v>8</v>
      </c>
    </row>
    <row r="75" spans="1:11" s="30" customFormat="1" ht="12.75" outlineLevel="1">
      <c r="A75" s="12"/>
      <c r="B75" s="69"/>
      <c r="C75" s="63"/>
      <c r="D75" s="70">
        <f>SUBTOTAL(9,D68:D74)</f>
        <v>16017.3</v>
      </c>
      <c r="E75" s="63"/>
      <c r="F75" s="71"/>
      <c r="G75" s="27"/>
      <c r="H75" s="29">
        <f>SUBTOTAL(9,H68:H74)</f>
        <v>0</v>
      </c>
      <c r="I75" s="45">
        <f>SUBTOTAL(9,I68:I74)</f>
        <v>16017.3</v>
      </c>
      <c r="J75" s="63"/>
      <c r="K75" s="63" t="s">
        <v>1044</v>
      </c>
    </row>
    <row r="76" spans="1:11" ht="12.75" outlineLevel="2">
      <c r="A76" s="12">
        <v>1</v>
      </c>
      <c r="B76" s="60" t="s">
        <v>1045</v>
      </c>
      <c r="C76" s="1" t="s">
        <v>994</v>
      </c>
      <c r="D76" s="2">
        <v>9651.75</v>
      </c>
      <c r="E76" s="1" t="s">
        <v>1046</v>
      </c>
      <c r="F76" s="19" t="s">
        <v>920</v>
      </c>
      <c r="G76" s="5" t="s">
        <v>261</v>
      </c>
      <c r="H76" s="5">
        <v>100.93</v>
      </c>
      <c r="I76" s="80">
        <f>D76-H76</f>
        <v>9550.82</v>
      </c>
      <c r="J76" s="1" t="s">
        <v>185</v>
      </c>
      <c r="K76" s="1" t="s">
        <v>10</v>
      </c>
    </row>
    <row r="77" spans="1:11" ht="12.75" outlineLevel="2">
      <c r="A77" s="12">
        <v>2</v>
      </c>
      <c r="B77" s="60" t="s">
        <v>1047</v>
      </c>
      <c r="C77" s="1" t="s">
        <v>994</v>
      </c>
      <c r="D77" s="2">
        <v>107.24</v>
      </c>
      <c r="E77" s="1" t="s">
        <v>1048</v>
      </c>
      <c r="F77" s="19" t="s">
        <v>920</v>
      </c>
      <c r="G77" s="5" t="s">
        <v>261</v>
      </c>
      <c r="H77" s="5">
        <v>0</v>
      </c>
      <c r="I77" s="80">
        <f>D77-H77</f>
        <v>107.24</v>
      </c>
      <c r="J77" s="1" t="s">
        <v>185</v>
      </c>
      <c r="K77" s="1" t="s">
        <v>10</v>
      </c>
    </row>
    <row r="78" spans="1:11" ht="12.75" outlineLevel="2">
      <c r="A78" s="12">
        <v>3</v>
      </c>
      <c r="B78" s="60" t="s">
        <v>1049</v>
      </c>
      <c r="C78" s="1" t="s">
        <v>994</v>
      </c>
      <c r="D78" s="2">
        <v>56.78</v>
      </c>
      <c r="E78" s="1" t="s">
        <v>1050</v>
      </c>
      <c r="F78" s="19" t="s">
        <v>920</v>
      </c>
      <c r="G78" s="5" t="s">
        <v>261</v>
      </c>
      <c r="H78" s="5">
        <v>0</v>
      </c>
      <c r="I78" s="80">
        <f>D78-H78</f>
        <v>56.78</v>
      </c>
      <c r="J78" s="1" t="s">
        <v>185</v>
      </c>
      <c r="K78" s="1" t="s">
        <v>10</v>
      </c>
    </row>
    <row r="79" spans="1:11" s="30" customFormat="1" ht="12.75" outlineLevel="1">
      <c r="A79" s="12"/>
      <c r="B79" s="69"/>
      <c r="C79" s="63"/>
      <c r="D79" s="70">
        <f>SUBTOTAL(9,D76:D78)</f>
        <v>9815.77</v>
      </c>
      <c r="E79" s="63"/>
      <c r="F79" s="71"/>
      <c r="G79" s="29"/>
      <c r="H79" s="29">
        <f>SUBTOTAL(9,H76:H78)</f>
        <v>100.93</v>
      </c>
      <c r="I79" s="45">
        <f>SUBTOTAL(9,I76:I78)</f>
        <v>9714.84</v>
      </c>
      <c r="J79" s="63"/>
      <c r="K79" s="63" t="s">
        <v>1051</v>
      </c>
    </row>
    <row r="80" spans="1:11" ht="12.75" outlineLevel="2">
      <c r="A80" s="12">
        <v>1</v>
      </c>
      <c r="B80" s="60" t="s">
        <v>1052</v>
      </c>
      <c r="C80" s="1" t="s">
        <v>918</v>
      </c>
      <c r="D80" s="2">
        <v>7731.08</v>
      </c>
      <c r="E80" s="1" t="s">
        <v>1053</v>
      </c>
      <c r="F80" s="19" t="s">
        <v>918</v>
      </c>
      <c r="G80" s="5" t="s">
        <v>261</v>
      </c>
      <c r="H80" s="5">
        <v>0</v>
      </c>
      <c r="I80" s="80">
        <f>D80-H80</f>
        <v>7731.08</v>
      </c>
      <c r="J80" s="1" t="s">
        <v>192</v>
      </c>
      <c r="K80" s="1" t="s">
        <v>7</v>
      </c>
    </row>
    <row r="81" spans="1:11" ht="12.75" outlineLevel="2">
      <c r="A81" s="12">
        <v>2</v>
      </c>
      <c r="B81" s="60" t="s">
        <v>1054</v>
      </c>
      <c r="C81" s="1" t="s">
        <v>918</v>
      </c>
      <c r="D81" s="2">
        <v>23374.39</v>
      </c>
      <c r="E81" s="1" t="s">
        <v>1055</v>
      </c>
      <c r="F81" s="19" t="s">
        <v>920</v>
      </c>
      <c r="G81" s="5" t="s">
        <v>261</v>
      </c>
      <c r="H81" s="5">
        <v>0</v>
      </c>
      <c r="I81" s="80">
        <f>D81-H81</f>
        <v>23374.39</v>
      </c>
      <c r="J81" s="1" t="s">
        <v>192</v>
      </c>
      <c r="K81" s="1" t="s">
        <v>7</v>
      </c>
    </row>
    <row r="82" spans="1:11" ht="12.75" outlineLevel="2">
      <c r="A82" s="12">
        <v>3</v>
      </c>
      <c r="B82" s="60" t="s">
        <v>1056</v>
      </c>
      <c r="C82" s="1" t="s">
        <v>918</v>
      </c>
      <c r="D82" s="2">
        <v>12828.45</v>
      </c>
      <c r="E82" s="1" t="s">
        <v>1057</v>
      </c>
      <c r="F82" s="19" t="s">
        <v>920</v>
      </c>
      <c r="G82" s="5" t="s">
        <v>261</v>
      </c>
      <c r="H82" s="5">
        <v>0</v>
      </c>
      <c r="I82" s="80">
        <f>D82-H82</f>
        <v>12828.45</v>
      </c>
      <c r="J82" s="1" t="s">
        <v>192</v>
      </c>
      <c r="K82" s="1" t="s">
        <v>7</v>
      </c>
    </row>
    <row r="83" spans="1:11" ht="12.75" outlineLevel="2">
      <c r="A83" s="12">
        <v>4</v>
      </c>
      <c r="B83" s="60" t="s">
        <v>1058</v>
      </c>
      <c r="C83" s="1" t="s">
        <v>1028</v>
      </c>
      <c r="D83" s="2">
        <v>29881.9</v>
      </c>
      <c r="E83" s="1" t="s">
        <v>1059</v>
      </c>
      <c r="F83" s="19" t="s">
        <v>976</v>
      </c>
      <c r="G83" s="4" t="s">
        <v>261</v>
      </c>
      <c r="H83" s="5">
        <v>0</v>
      </c>
      <c r="I83" s="80">
        <f>D83-H83</f>
        <v>29881.9</v>
      </c>
      <c r="J83" s="1" t="s">
        <v>192</v>
      </c>
      <c r="K83" s="1" t="s">
        <v>7</v>
      </c>
    </row>
    <row r="84" spans="1:11" ht="12.75" outlineLevel="2">
      <c r="A84" s="12">
        <v>5</v>
      </c>
      <c r="B84" s="60" t="s">
        <v>1060</v>
      </c>
      <c r="C84" s="1" t="s">
        <v>1028</v>
      </c>
      <c r="D84" s="2">
        <v>9939.96</v>
      </c>
      <c r="E84" s="1" t="s">
        <v>1061</v>
      </c>
      <c r="F84" s="19" t="s">
        <v>976</v>
      </c>
      <c r="G84" s="4" t="s">
        <v>261</v>
      </c>
      <c r="H84" s="5">
        <v>0</v>
      </c>
      <c r="I84" s="80">
        <f>D84-H84</f>
        <v>9939.96</v>
      </c>
      <c r="J84" s="1" t="s">
        <v>192</v>
      </c>
      <c r="K84" s="1" t="s">
        <v>7</v>
      </c>
    </row>
    <row r="85" spans="1:11" s="30" customFormat="1" ht="12.75" outlineLevel="1">
      <c r="A85" s="12"/>
      <c r="B85" s="69"/>
      <c r="C85" s="63"/>
      <c r="D85" s="70">
        <f>SUBTOTAL(9,D80:D84)</f>
        <v>83755.78</v>
      </c>
      <c r="E85" s="63"/>
      <c r="F85" s="71"/>
      <c r="G85" s="27"/>
      <c r="H85" s="29">
        <f>SUBTOTAL(9,H80:H84)</f>
        <v>0</v>
      </c>
      <c r="I85" s="45">
        <f>SUBTOTAL(9,I80:I84)</f>
        <v>83755.78</v>
      </c>
      <c r="J85" s="63"/>
      <c r="K85" s="63" t="s">
        <v>1062</v>
      </c>
    </row>
    <row r="86" spans="1:11" ht="12.75" outlineLevel="2">
      <c r="A86" s="12">
        <v>1</v>
      </c>
      <c r="B86" s="60" t="s">
        <v>1063</v>
      </c>
      <c r="C86" s="1" t="s">
        <v>1001</v>
      </c>
      <c r="D86" s="2">
        <v>182.7</v>
      </c>
      <c r="E86" s="1" t="s">
        <v>1064</v>
      </c>
      <c r="F86" s="19" t="s">
        <v>1001</v>
      </c>
      <c r="G86" s="5" t="s">
        <v>261</v>
      </c>
      <c r="H86" s="5">
        <v>0</v>
      </c>
      <c r="I86" s="80">
        <f aca="true" t="shared" si="4" ref="I86:I95">D86-H86</f>
        <v>182.7</v>
      </c>
      <c r="J86" s="1" t="s">
        <v>196</v>
      </c>
      <c r="K86" s="1" t="s">
        <v>3</v>
      </c>
    </row>
    <row r="87" spans="1:11" ht="12.75" outlineLevel="2">
      <c r="A87" s="12">
        <v>2</v>
      </c>
      <c r="B87" s="60" t="s">
        <v>1065</v>
      </c>
      <c r="C87" s="1" t="s">
        <v>1001</v>
      </c>
      <c r="D87" s="2">
        <v>100.8</v>
      </c>
      <c r="E87" s="1" t="s">
        <v>1066</v>
      </c>
      <c r="F87" s="19" t="s">
        <v>1001</v>
      </c>
      <c r="G87" s="5" t="s">
        <v>261</v>
      </c>
      <c r="H87" s="5">
        <v>0</v>
      </c>
      <c r="I87" s="80">
        <f t="shared" si="4"/>
        <v>100.8</v>
      </c>
      <c r="J87" s="1" t="s">
        <v>196</v>
      </c>
      <c r="K87" s="1" t="s">
        <v>3</v>
      </c>
    </row>
    <row r="88" spans="1:11" ht="12.75" outlineLevel="2">
      <c r="A88" s="12">
        <v>3</v>
      </c>
      <c r="B88" s="60" t="s">
        <v>1067</v>
      </c>
      <c r="C88" s="1" t="s">
        <v>1001</v>
      </c>
      <c r="D88" s="2">
        <v>69.3</v>
      </c>
      <c r="E88" s="1" t="s">
        <v>1068</v>
      </c>
      <c r="F88" s="19" t="s">
        <v>1001</v>
      </c>
      <c r="G88" s="5" t="s">
        <v>261</v>
      </c>
      <c r="H88" s="5">
        <v>0</v>
      </c>
      <c r="I88" s="80">
        <f t="shared" si="4"/>
        <v>69.3</v>
      </c>
      <c r="J88" s="1" t="s">
        <v>196</v>
      </c>
      <c r="K88" s="1" t="s">
        <v>3</v>
      </c>
    </row>
    <row r="89" spans="1:11" ht="12.75" outlineLevel="2">
      <c r="A89" s="12">
        <v>4</v>
      </c>
      <c r="B89" s="60" t="s">
        <v>1069</v>
      </c>
      <c r="C89" s="1" t="s">
        <v>1001</v>
      </c>
      <c r="D89" s="2">
        <v>163.8</v>
      </c>
      <c r="E89" s="1" t="s">
        <v>1070</v>
      </c>
      <c r="F89" s="19" t="s">
        <v>1001</v>
      </c>
      <c r="G89" s="5" t="s">
        <v>261</v>
      </c>
      <c r="H89" s="5">
        <v>0</v>
      </c>
      <c r="I89" s="80">
        <f t="shared" si="4"/>
        <v>163.8</v>
      </c>
      <c r="J89" s="1" t="s">
        <v>196</v>
      </c>
      <c r="K89" s="1" t="s">
        <v>3</v>
      </c>
    </row>
    <row r="90" spans="1:11" ht="12.75" outlineLevel="2">
      <c r="A90" s="12">
        <v>5</v>
      </c>
      <c r="B90" s="60" t="s">
        <v>1071</v>
      </c>
      <c r="C90" s="1" t="s">
        <v>1001</v>
      </c>
      <c r="D90" s="2">
        <v>88.31</v>
      </c>
      <c r="E90" s="1" t="s">
        <v>1072</v>
      </c>
      <c r="F90" s="19" t="s">
        <v>1001</v>
      </c>
      <c r="G90" s="5" t="s">
        <v>261</v>
      </c>
      <c r="H90" s="5">
        <v>0</v>
      </c>
      <c r="I90" s="80">
        <f t="shared" si="4"/>
        <v>88.31</v>
      </c>
      <c r="J90" s="1" t="s">
        <v>196</v>
      </c>
      <c r="K90" s="1" t="s">
        <v>3</v>
      </c>
    </row>
    <row r="91" spans="1:11" ht="12.75" outlineLevel="2">
      <c r="A91" s="12">
        <v>6</v>
      </c>
      <c r="B91" s="60" t="s">
        <v>1073</v>
      </c>
      <c r="C91" s="1" t="s">
        <v>1001</v>
      </c>
      <c r="D91" s="2">
        <v>100.8</v>
      </c>
      <c r="E91" s="1" t="s">
        <v>1074</v>
      </c>
      <c r="F91" s="19" t="s">
        <v>1001</v>
      </c>
      <c r="G91" s="5" t="s">
        <v>261</v>
      </c>
      <c r="H91" s="5">
        <v>0</v>
      </c>
      <c r="I91" s="80">
        <f t="shared" si="4"/>
        <v>100.8</v>
      </c>
      <c r="J91" s="1" t="s">
        <v>196</v>
      </c>
      <c r="K91" s="1" t="s">
        <v>3</v>
      </c>
    </row>
    <row r="92" spans="1:11" ht="12.75" outlineLevel="2">
      <c r="A92" s="12">
        <v>7</v>
      </c>
      <c r="B92" s="60" t="s">
        <v>1075</v>
      </c>
      <c r="C92" s="1" t="s">
        <v>1001</v>
      </c>
      <c r="D92" s="2">
        <v>170.1</v>
      </c>
      <c r="E92" s="1" t="s">
        <v>1076</v>
      </c>
      <c r="F92" s="19" t="s">
        <v>1001</v>
      </c>
      <c r="G92" s="5" t="s">
        <v>261</v>
      </c>
      <c r="H92" s="5">
        <v>0</v>
      </c>
      <c r="I92" s="80">
        <f t="shared" si="4"/>
        <v>170.1</v>
      </c>
      <c r="J92" s="1" t="s">
        <v>196</v>
      </c>
      <c r="K92" s="1" t="s">
        <v>3</v>
      </c>
    </row>
    <row r="93" spans="1:11" ht="12.75" outlineLevel="2">
      <c r="A93" s="12">
        <v>8</v>
      </c>
      <c r="B93" s="60" t="s">
        <v>1077</v>
      </c>
      <c r="C93" s="1" t="s">
        <v>1078</v>
      </c>
      <c r="D93" s="2">
        <v>107.1</v>
      </c>
      <c r="E93" s="1" t="s">
        <v>1079</v>
      </c>
      <c r="F93" s="19" t="s">
        <v>1078</v>
      </c>
      <c r="G93" s="5" t="s">
        <v>261</v>
      </c>
      <c r="H93" s="5">
        <v>0</v>
      </c>
      <c r="I93" s="80">
        <f t="shared" si="4"/>
        <v>107.1</v>
      </c>
      <c r="J93" s="1" t="s">
        <v>196</v>
      </c>
      <c r="K93" s="1" t="s">
        <v>3</v>
      </c>
    </row>
    <row r="94" spans="1:11" ht="12.75" outlineLevel="2">
      <c r="A94" s="12">
        <v>9</v>
      </c>
      <c r="B94" s="60" t="s">
        <v>1080</v>
      </c>
      <c r="C94" s="1" t="s">
        <v>918</v>
      </c>
      <c r="D94" s="2">
        <v>189.25</v>
      </c>
      <c r="E94" s="1" t="s">
        <v>1081</v>
      </c>
      <c r="F94" s="19" t="s">
        <v>972</v>
      </c>
      <c r="G94" s="5" t="s">
        <v>261</v>
      </c>
      <c r="H94" s="5">
        <v>0</v>
      </c>
      <c r="I94" s="80">
        <f t="shared" si="4"/>
        <v>189.25</v>
      </c>
      <c r="J94" s="1" t="s">
        <v>196</v>
      </c>
      <c r="K94" s="1" t="s">
        <v>3</v>
      </c>
    </row>
    <row r="95" spans="1:11" ht="12.75" outlineLevel="2">
      <c r="A95" s="12">
        <v>10</v>
      </c>
      <c r="B95" s="60" t="s">
        <v>1082</v>
      </c>
      <c r="C95" s="1" t="s">
        <v>918</v>
      </c>
      <c r="D95" s="2">
        <v>163.8</v>
      </c>
      <c r="E95" s="1" t="s">
        <v>1083</v>
      </c>
      <c r="F95" s="19" t="s">
        <v>972</v>
      </c>
      <c r="G95" s="5" t="s">
        <v>261</v>
      </c>
      <c r="H95" s="5">
        <v>0</v>
      </c>
      <c r="I95" s="80">
        <f t="shared" si="4"/>
        <v>163.8</v>
      </c>
      <c r="J95" s="1" t="s">
        <v>196</v>
      </c>
      <c r="K95" s="1" t="s">
        <v>3</v>
      </c>
    </row>
    <row r="96" spans="1:11" s="30" customFormat="1" ht="12.75" outlineLevel="1">
      <c r="A96" s="12"/>
      <c r="B96" s="69"/>
      <c r="C96" s="63"/>
      <c r="D96" s="70">
        <f>SUBTOTAL(9,D86:D95)</f>
        <v>1335.96</v>
      </c>
      <c r="E96" s="63"/>
      <c r="F96" s="71"/>
      <c r="G96" s="29"/>
      <c r="H96" s="29">
        <f>SUBTOTAL(9,H86:H95)</f>
        <v>0</v>
      </c>
      <c r="I96" s="45">
        <f>SUBTOTAL(9,I86:I95)</f>
        <v>1335.96</v>
      </c>
      <c r="J96" s="63"/>
      <c r="K96" s="63" t="s">
        <v>1084</v>
      </c>
    </row>
    <row r="97" spans="1:11" ht="12.75" outlineLevel="2">
      <c r="A97" s="12">
        <v>1</v>
      </c>
      <c r="B97" s="60" t="s">
        <v>1085</v>
      </c>
      <c r="C97" s="1" t="s">
        <v>1086</v>
      </c>
      <c r="D97" s="2">
        <v>964.74</v>
      </c>
      <c r="E97" s="1" t="s">
        <v>1087</v>
      </c>
      <c r="F97" s="19" t="s">
        <v>952</v>
      </c>
      <c r="G97" s="5" t="s">
        <v>261</v>
      </c>
      <c r="H97" s="5">
        <v>0</v>
      </c>
      <c r="I97" s="80">
        <f aca="true" t="shared" si="5" ref="I97:I108">D97-H97</f>
        <v>964.74</v>
      </c>
      <c r="J97" s="1" t="s">
        <v>240</v>
      </c>
      <c r="K97" s="1" t="s">
        <v>16</v>
      </c>
    </row>
    <row r="98" spans="1:11" ht="12.75" outlineLevel="2">
      <c r="A98" s="12">
        <v>2</v>
      </c>
      <c r="B98" s="60" t="s">
        <v>1088</v>
      </c>
      <c r="C98" s="1" t="s">
        <v>1089</v>
      </c>
      <c r="D98" s="2">
        <v>843.2</v>
      </c>
      <c r="E98" s="1" t="s">
        <v>1090</v>
      </c>
      <c r="F98" s="19" t="s">
        <v>952</v>
      </c>
      <c r="G98" s="5" t="s">
        <v>261</v>
      </c>
      <c r="H98" s="5">
        <v>0</v>
      </c>
      <c r="I98" s="80">
        <f t="shared" si="5"/>
        <v>843.2</v>
      </c>
      <c r="J98" s="1" t="s">
        <v>240</v>
      </c>
      <c r="K98" s="1" t="s">
        <v>16</v>
      </c>
    </row>
    <row r="99" spans="1:11" ht="12.75" outlineLevel="2">
      <c r="A99" s="12">
        <v>3</v>
      </c>
      <c r="B99" s="60" t="s">
        <v>1091</v>
      </c>
      <c r="C99" s="1" t="s">
        <v>1092</v>
      </c>
      <c r="D99" s="2">
        <v>1665.07</v>
      </c>
      <c r="E99" s="1" t="s">
        <v>1093</v>
      </c>
      <c r="F99" s="19" t="s">
        <v>952</v>
      </c>
      <c r="G99" s="5" t="s">
        <v>261</v>
      </c>
      <c r="H99" s="5">
        <v>0</v>
      </c>
      <c r="I99" s="80">
        <f t="shared" si="5"/>
        <v>1665.07</v>
      </c>
      <c r="J99" s="1" t="s">
        <v>240</v>
      </c>
      <c r="K99" s="1" t="s">
        <v>16</v>
      </c>
    </row>
    <row r="100" spans="1:11" ht="12.75" outlineLevel="2">
      <c r="A100" s="12">
        <v>4</v>
      </c>
      <c r="B100" s="60" t="s">
        <v>1094</v>
      </c>
      <c r="C100" s="1" t="s">
        <v>1078</v>
      </c>
      <c r="D100" s="2">
        <v>1196.71</v>
      </c>
      <c r="E100" s="1" t="s">
        <v>1095</v>
      </c>
      <c r="F100" s="19" t="s">
        <v>952</v>
      </c>
      <c r="G100" s="5" t="s">
        <v>261</v>
      </c>
      <c r="H100" s="5">
        <v>0</v>
      </c>
      <c r="I100" s="80">
        <f t="shared" si="5"/>
        <v>1196.71</v>
      </c>
      <c r="J100" s="1" t="s">
        <v>240</v>
      </c>
      <c r="K100" s="1" t="s">
        <v>16</v>
      </c>
    </row>
    <row r="101" spans="1:11" ht="12.75" outlineLevel="2">
      <c r="A101" s="12">
        <v>5</v>
      </c>
      <c r="B101" s="60" t="s">
        <v>1096</v>
      </c>
      <c r="C101" s="1" t="s">
        <v>918</v>
      </c>
      <c r="D101" s="2">
        <v>426</v>
      </c>
      <c r="E101" s="1" t="s">
        <v>1097</v>
      </c>
      <c r="F101" s="19" t="s">
        <v>952</v>
      </c>
      <c r="G101" s="5" t="s">
        <v>261</v>
      </c>
      <c r="H101" s="5">
        <v>0</v>
      </c>
      <c r="I101" s="80">
        <f t="shared" si="5"/>
        <v>426</v>
      </c>
      <c r="J101" s="1" t="s">
        <v>240</v>
      </c>
      <c r="K101" s="1" t="s">
        <v>16</v>
      </c>
    </row>
    <row r="102" spans="1:11" ht="12.75" outlineLevel="2">
      <c r="A102" s="12">
        <v>6</v>
      </c>
      <c r="B102" s="60" t="s">
        <v>1098</v>
      </c>
      <c r="C102" s="1" t="s">
        <v>994</v>
      </c>
      <c r="D102" s="2">
        <v>616.37</v>
      </c>
      <c r="E102" s="1" t="s">
        <v>1099</v>
      </c>
      <c r="F102" s="19" t="s">
        <v>952</v>
      </c>
      <c r="G102" s="5" t="s">
        <v>261</v>
      </c>
      <c r="H102" s="5">
        <v>0</v>
      </c>
      <c r="I102" s="80">
        <f t="shared" si="5"/>
        <v>616.37</v>
      </c>
      <c r="J102" s="1" t="s">
        <v>240</v>
      </c>
      <c r="K102" s="1" t="s">
        <v>16</v>
      </c>
    </row>
    <row r="103" spans="1:11" ht="12.75" outlineLevel="2">
      <c r="A103" s="12">
        <v>7</v>
      </c>
      <c r="B103" s="60" t="s">
        <v>1100</v>
      </c>
      <c r="C103" s="1" t="s">
        <v>988</v>
      </c>
      <c r="D103" s="2">
        <v>672.04</v>
      </c>
      <c r="E103" s="1" t="s">
        <v>1101</v>
      </c>
      <c r="F103" s="19" t="s">
        <v>952</v>
      </c>
      <c r="G103" s="5" t="s">
        <v>261</v>
      </c>
      <c r="H103" s="5">
        <v>0</v>
      </c>
      <c r="I103" s="80">
        <f t="shared" si="5"/>
        <v>672.04</v>
      </c>
      <c r="J103" s="1" t="s">
        <v>240</v>
      </c>
      <c r="K103" s="1" t="s">
        <v>16</v>
      </c>
    </row>
    <row r="104" spans="1:11" ht="12.75" outlineLevel="2">
      <c r="A104" s="12">
        <v>8</v>
      </c>
      <c r="B104" s="60" t="s">
        <v>1102</v>
      </c>
      <c r="C104" s="1" t="s">
        <v>920</v>
      </c>
      <c r="D104" s="2">
        <v>246.51</v>
      </c>
      <c r="E104" s="1" t="s">
        <v>1103</v>
      </c>
      <c r="F104" s="19" t="s">
        <v>972</v>
      </c>
      <c r="G104" s="5" t="s">
        <v>261</v>
      </c>
      <c r="H104" s="5">
        <v>0</v>
      </c>
      <c r="I104" s="80">
        <f t="shared" si="5"/>
        <v>246.51</v>
      </c>
      <c r="J104" s="1" t="s">
        <v>240</v>
      </c>
      <c r="K104" s="1" t="s">
        <v>16</v>
      </c>
    </row>
    <row r="105" spans="1:11" ht="12.75" outlineLevel="2">
      <c r="A105" s="12">
        <v>9</v>
      </c>
      <c r="B105" s="60" t="s">
        <v>1104</v>
      </c>
      <c r="C105" s="1" t="s">
        <v>920</v>
      </c>
      <c r="D105" s="2">
        <v>1117.08</v>
      </c>
      <c r="E105" s="1" t="s">
        <v>1105</v>
      </c>
      <c r="F105" s="19" t="s">
        <v>972</v>
      </c>
      <c r="G105" s="5" t="s">
        <v>261</v>
      </c>
      <c r="H105" s="5">
        <v>0</v>
      </c>
      <c r="I105" s="80">
        <f t="shared" si="5"/>
        <v>1117.08</v>
      </c>
      <c r="J105" s="1" t="s">
        <v>240</v>
      </c>
      <c r="K105" s="1" t="s">
        <v>16</v>
      </c>
    </row>
    <row r="106" spans="1:11" ht="12.75" outlineLevel="2">
      <c r="A106" s="12">
        <v>10</v>
      </c>
      <c r="B106" s="60" t="s">
        <v>1106</v>
      </c>
      <c r="C106" s="1" t="s">
        <v>976</v>
      </c>
      <c r="D106" s="2">
        <v>756</v>
      </c>
      <c r="E106" s="1" t="s">
        <v>1107</v>
      </c>
      <c r="F106" s="19" t="s">
        <v>976</v>
      </c>
      <c r="G106" s="4" t="s">
        <v>261</v>
      </c>
      <c r="H106" s="5">
        <v>0</v>
      </c>
      <c r="I106" s="80">
        <f t="shared" si="5"/>
        <v>756</v>
      </c>
      <c r="J106" s="1" t="s">
        <v>240</v>
      </c>
      <c r="K106" s="1" t="s">
        <v>16</v>
      </c>
    </row>
    <row r="107" spans="1:11" ht="12.75" outlineLevel="2">
      <c r="A107" s="12">
        <v>11</v>
      </c>
      <c r="B107" s="60" t="s">
        <v>1108</v>
      </c>
      <c r="C107" s="1" t="s">
        <v>984</v>
      </c>
      <c r="D107" s="2">
        <v>756</v>
      </c>
      <c r="E107" s="1" t="s">
        <v>1109</v>
      </c>
      <c r="F107" s="19" t="s">
        <v>984</v>
      </c>
      <c r="G107" s="4" t="s">
        <v>261</v>
      </c>
      <c r="H107" s="5">
        <v>0</v>
      </c>
      <c r="I107" s="80">
        <f t="shared" si="5"/>
        <v>756</v>
      </c>
      <c r="J107" s="1" t="s">
        <v>240</v>
      </c>
      <c r="K107" s="1" t="s">
        <v>16</v>
      </c>
    </row>
    <row r="108" spans="1:11" ht="12.75" outlineLevel="2">
      <c r="A108" s="12">
        <v>12</v>
      </c>
      <c r="B108" s="60" t="s">
        <v>1110</v>
      </c>
      <c r="C108" s="1" t="s">
        <v>1009</v>
      </c>
      <c r="D108" s="2">
        <v>756</v>
      </c>
      <c r="E108" s="1" t="s">
        <v>1111</v>
      </c>
      <c r="F108" s="19" t="s">
        <v>1009</v>
      </c>
      <c r="G108" s="4" t="s">
        <v>261</v>
      </c>
      <c r="H108" s="5">
        <v>0</v>
      </c>
      <c r="I108" s="80">
        <f t="shared" si="5"/>
        <v>756</v>
      </c>
      <c r="J108" s="1" t="s">
        <v>240</v>
      </c>
      <c r="K108" s="1" t="s">
        <v>16</v>
      </c>
    </row>
    <row r="109" spans="1:11" s="30" customFormat="1" ht="12.75" outlineLevel="1">
      <c r="A109" s="12"/>
      <c r="B109" s="69"/>
      <c r="C109" s="63"/>
      <c r="D109" s="70">
        <f>SUBTOTAL(9,D97:D108)</f>
        <v>10015.720000000001</v>
      </c>
      <c r="E109" s="63"/>
      <c r="F109" s="71"/>
      <c r="G109" s="27"/>
      <c r="H109" s="29">
        <f>SUBTOTAL(9,H97:H108)</f>
        <v>0</v>
      </c>
      <c r="I109" s="45">
        <f>SUBTOTAL(9,I97:I108)</f>
        <v>10015.720000000001</v>
      </c>
      <c r="J109" s="63"/>
      <c r="K109" s="63" t="s">
        <v>253</v>
      </c>
    </row>
    <row r="110" spans="1:11" ht="12.75" outlineLevel="2">
      <c r="A110" s="12">
        <v>1</v>
      </c>
      <c r="B110" s="60" t="s">
        <v>1112</v>
      </c>
      <c r="C110" s="1" t="s">
        <v>918</v>
      </c>
      <c r="D110" s="2">
        <v>505.04</v>
      </c>
      <c r="E110" s="1" t="s">
        <v>1113</v>
      </c>
      <c r="F110" s="19" t="s">
        <v>920</v>
      </c>
      <c r="G110" s="5" t="s">
        <v>261</v>
      </c>
      <c r="H110" s="5">
        <v>0</v>
      </c>
      <c r="I110" s="80">
        <f>D110-H110</f>
        <v>505.04</v>
      </c>
      <c r="J110" s="1" t="s">
        <v>204</v>
      </c>
      <c r="K110" s="1" t="s">
        <v>14</v>
      </c>
    </row>
    <row r="111" spans="1:11" s="30" customFormat="1" ht="12.75" outlineLevel="1">
      <c r="A111" s="12"/>
      <c r="B111" s="69"/>
      <c r="C111" s="63"/>
      <c r="D111" s="70">
        <f>SUBTOTAL(9,D110:D110)</f>
        <v>505.04</v>
      </c>
      <c r="E111" s="63"/>
      <c r="F111" s="71"/>
      <c r="G111" s="29"/>
      <c r="H111" s="29">
        <f>SUBTOTAL(9,H110:H110)</f>
        <v>0</v>
      </c>
      <c r="I111" s="45">
        <f>SUBTOTAL(9,I110:I110)</f>
        <v>505.04</v>
      </c>
      <c r="J111" s="63"/>
      <c r="K111" s="63" t="s">
        <v>1114</v>
      </c>
    </row>
    <row r="112" spans="1:11" ht="12.75" outlineLevel="2">
      <c r="A112" s="12">
        <v>1</v>
      </c>
      <c r="B112" s="136" t="s">
        <v>1115</v>
      </c>
      <c r="C112" s="137" t="s">
        <v>1116</v>
      </c>
      <c r="D112" s="138">
        <v>456</v>
      </c>
      <c r="E112" s="137" t="s">
        <v>1117</v>
      </c>
      <c r="F112" s="139" t="s">
        <v>1116</v>
      </c>
      <c r="G112" s="81" t="s">
        <v>261</v>
      </c>
      <c r="H112" s="81">
        <v>0</v>
      </c>
      <c r="I112" s="80">
        <f aca="true" t="shared" si="6" ref="I112:I130">D112-H112</f>
        <v>456</v>
      </c>
      <c r="J112" s="137" t="s">
        <v>210</v>
      </c>
      <c r="K112" s="137" t="s">
        <v>6</v>
      </c>
    </row>
    <row r="113" spans="1:11" ht="12.75" outlineLevel="2">
      <c r="A113" s="12">
        <v>2</v>
      </c>
      <c r="B113" s="60" t="s">
        <v>1118</v>
      </c>
      <c r="C113" s="1" t="s">
        <v>918</v>
      </c>
      <c r="D113" s="2">
        <v>2884.96</v>
      </c>
      <c r="E113" s="1" t="s">
        <v>1119</v>
      </c>
      <c r="F113" s="19" t="s">
        <v>920</v>
      </c>
      <c r="G113" s="5" t="s">
        <v>261</v>
      </c>
      <c r="H113" s="5">
        <v>0</v>
      </c>
      <c r="I113" s="80">
        <f t="shared" si="6"/>
        <v>2884.96</v>
      </c>
      <c r="J113" s="1" t="s">
        <v>210</v>
      </c>
      <c r="K113" s="1" t="s">
        <v>6</v>
      </c>
    </row>
    <row r="114" spans="1:11" ht="12.75" outlineLevel="2">
      <c r="A114" s="12">
        <v>3</v>
      </c>
      <c r="B114" s="60" t="s">
        <v>1120</v>
      </c>
      <c r="C114" s="1" t="s">
        <v>918</v>
      </c>
      <c r="D114" s="2">
        <v>5154.75</v>
      </c>
      <c r="E114" s="1" t="s">
        <v>1121</v>
      </c>
      <c r="F114" s="19" t="s">
        <v>920</v>
      </c>
      <c r="G114" s="5" t="s">
        <v>261</v>
      </c>
      <c r="H114" s="5">
        <v>0</v>
      </c>
      <c r="I114" s="80">
        <f t="shared" si="6"/>
        <v>5154.75</v>
      </c>
      <c r="J114" s="1" t="s">
        <v>210</v>
      </c>
      <c r="K114" s="1" t="s">
        <v>6</v>
      </c>
    </row>
    <row r="115" spans="1:11" ht="12.75" outlineLevel="2">
      <c r="A115" s="12">
        <v>4</v>
      </c>
      <c r="B115" s="60" t="s">
        <v>1122</v>
      </c>
      <c r="C115" s="1" t="s">
        <v>918</v>
      </c>
      <c r="D115" s="2">
        <v>32727.3</v>
      </c>
      <c r="E115" s="1" t="s">
        <v>1123</v>
      </c>
      <c r="F115" s="19" t="s">
        <v>920</v>
      </c>
      <c r="G115" s="5" t="s">
        <v>261</v>
      </c>
      <c r="H115" s="5">
        <v>0</v>
      </c>
      <c r="I115" s="80">
        <f t="shared" si="6"/>
        <v>32727.3</v>
      </c>
      <c r="J115" s="1" t="s">
        <v>210</v>
      </c>
      <c r="K115" s="1" t="s">
        <v>6</v>
      </c>
    </row>
    <row r="116" spans="1:11" ht="12.75" outlineLevel="2">
      <c r="A116" s="12">
        <v>5</v>
      </c>
      <c r="B116" s="60" t="s">
        <v>1124</v>
      </c>
      <c r="C116" s="1" t="s">
        <v>918</v>
      </c>
      <c r="D116" s="2">
        <v>5299</v>
      </c>
      <c r="E116" s="1" t="s">
        <v>1125</v>
      </c>
      <c r="F116" s="19" t="s">
        <v>920</v>
      </c>
      <c r="G116" s="5" t="s">
        <v>261</v>
      </c>
      <c r="H116" s="5">
        <v>138.78</v>
      </c>
      <c r="I116" s="80">
        <f t="shared" si="6"/>
        <v>5160.22</v>
      </c>
      <c r="J116" s="1" t="s">
        <v>210</v>
      </c>
      <c r="K116" s="1" t="s">
        <v>6</v>
      </c>
    </row>
    <row r="117" spans="1:11" ht="12.75" outlineLevel="2">
      <c r="A117" s="12">
        <v>6</v>
      </c>
      <c r="B117" s="60" t="s">
        <v>1126</v>
      </c>
      <c r="C117" s="1" t="s">
        <v>918</v>
      </c>
      <c r="D117" s="2">
        <v>4432.71</v>
      </c>
      <c r="E117" s="1" t="s">
        <v>1127</v>
      </c>
      <c r="F117" s="19" t="s">
        <v>920</v>
      </c>
      <c r="G117" s="5" t="s">
        <v>261</v>
      </c>
      <c r="H117" s="5">
        <v>0</v>
      </c>
      <c r="I117" s="80">
        <f t="shared" si="6"/>
        <v>4432.71</v>
      </c>
      <c r="J117" s="1" t="s">
        <v>210</v>
      </c>
      <c r="K117" s="1" t="s">
        <v>6</v>
      </c>
    </row>
    <row r="118" spans="1:11" ht="12.75" outlineLevel="2">
      <c r="A118" s="12">
        <v>7</v>
      </c>
      <c r="B118" s="60" t="s">
        <v>1128</v>
      </c>
      <c r="C118" s="1" t="s">
        <v>918</v>
      </c>
      <c r="D118" s="2">
        <v>1763.06</v>
      </c>
      <c r="E118" s="1" t="s">
        <v>1129</v>
      </c>
      <c r="F118" s="19" t="s">
        <v>920</v>
      </c>
      <c r="G118" s="5" t="s">
        <v>261</v>
      </c>
      <c r="H118" s="5">
        <v>0</v>
      </c>
      <c r="I118" s="80">
        <f t="shared" si="6"/>
        <v>1763.06</v>
      </c>
      <c r="J118" s="1" t="s">
        <v>210</v>
      </c>
      <c r="K118" s="1" t="s">
        <v>6</v>
      </c>
    </row>
    <row r="119" spans="1:11" ht="12.75" outlineLevel="2">
      <c r="A119" s="12">
        <v>8</v>
      </c>
      <c r="B119" s="60" t="s">
        <v>1130</v>
      </c>
      <c r="C119" s="1" t="s">
        <v>918</v>
      </c>
      <c r="D119" s="2">
        <v>409.44</v>
      </c>
      <c r="E119" s="1" t="s">
        <v>1131</v>
      </c>
      <c r="F119" s="19" t="s">
        <v>920</v>
      </c>
      <c r="G119" s="5" t="s">
        <v>261</v>
      </c>
      <c r="H119" s="5">
        <v>0</v>
      </c>
      <c r="I119" s="80">
        <f t="shared" si="6"/>
        <v>409.44</v>
      </c>
      <c r="J119" s="1" t="s">
        <v>210</v>
      </c>
      <c r="K119" s="1" t="s">
        <v>6</v>
      </c>
    </row>
    <row r="120" spans="1:11" ht="12.75" outlineLevel="2">
      <c r="A120" s="12">
        <v>9</v>
      </c>
      <c r="B120" s="60" t="s">
        <v>1132</v>
      </c>
      <c r="C120" s="1" t="s">
        <v>918</v>
      </c>
      <c r="D120" s="2">
        <v>8071.14</v>
      </c>
      <c r="E120" s="1" t="s">
        <v>1133</v>
      </c>
      <c r="F120" s="19" t="s">
        <v>920</v>
      </c>
      <c r="G120" s="5" t="s">
        <v>261</v>
      </c>
      <c r="H120" s="5">
        <v>0</v>
      </c>
      <c r="I120" s="80">
        <f t="shared" si="6"/>
        <v>8071.14</v>
      </c>
      <c r="J120" s="1" t="s">
        <v>210</v>
      </c>
      <c r="K120" s="1" t="s">
        <v>6</v>
      </c>
    </row>
    <row r="121" spans="1:11" ht="12.75" outlineLevel="2">
      <c r="A121" s="12">
        <v>10</v>
      </c>
      <c r="B121" s="60" t="s">
        <v>1134</v>
      </c>
      <c r="C121" s="1" t="s">
        <v>952</v>
      </c>
      <c r="D121" s="2">
        <v>4516.97</v>
      </c>
      <c r="E121" s="1" t="s">
        <v>1135</v>
      </c>
      <c r="F121" s="19" t="s">
        <v>972</v>
      </c>
      <c r="G121" s="5" t="s">
        <v>261</v>
      </c>
      <c r="H121" s="5">
        <v>0</v>
      </c>
      <c r="I121" s="80">
        <f t="shared" si="6"/>
        <v>4516.97</v>
      </c>
      <c r="J121" s="1" t="s">
        <v>210</v>
      </c>
      <c r="K121" s="1" t="s">
        <v>6</v>
      </c>
    </row>
    <row r="122" spans="1:11" ht="12.75" outlineLevel="2">
      <c r="A122" s="12">
        <v>11</v>
      </c>
      <c r="B122" s="60" t="s">
        <v>1136</v>
      </c>
      <c r="C122" s="1" t="s">
        <v>952</v>
      </c>
      <c r="D122" s="2">
        <v>818.88</v>
      </c>
      <c r="E122" s="1" t="s">
        <v>1137</v>
      </c>
      <c r="F122" s="19" t="s">
        <v>972</v>
      </c>
      <c r="G122" s="5" t="s">
        <v>261</v>
      </c>
      <c r="H122" s="5">
        <v>0</v>
      </c>
      <c r="I122" s="80">
        <f t="shared" si="6"/>
        <v>818.88</v>
      </c>
      <c r="J122" s="1" t="s">
        <v>210</v>
      </c>
      <c r="K122" s="1" t="s">
        <v>6</v>
      </c>
    </row>
    <row r="123" spans="1:11" ht="12.75" outlineLevel="2">
      <c r="A123" s="12">
        <v>12</v>
      </c>
      <c r="B123" s="60" t="s">
        <v>1138</v>
      </c>
      <c r="C123" s="1" t="s">
        <v>952</v>
      </c>
      <c r="D123" s="2">
        <v>1449.33</v>
      </c>
      <c r="E123" s="1" t="s">
        <v>1139</v>
      </c>
      <c r="F123" s="19" t="s">
        <v>972</v>
      </c>
      <c r="G123" s="5" t="s">
        <v>261</v>
      </c>
      <c r="H123" s="5">
        <v>0</v>
      </c>
      <c r="I123" s="80">
        <f t="shared" si="6"/>
        <v>1449.33</v>
      </c>
      <c r="J123" s="1" t="s">
        <v>210</v>
      </c>
      <c r="K123" s="1" t="s">
        <v>6</v>
      </c>
    </row>
    <row r="124" spans="1:11" ht="12.75" outlineLevel="2">
      <c r="A124" s="12">
        <v>13</v>
      </c>
      <c r="B124" s="60" t="s">
        <v>1140</v>
      </c>
      <c r="C124" s="1" t="s">
        <v>952</v>
      </c>
      <c r="D124" s="2">
        <v>2239.98</v>
      </c>
      <c r="E124" s="1" t="s">
        <v>1141</v>
      </c>
      <c r="F124" s="19" t="s">
        <v>972</v>
      </c>
      <c r="G124" s="5" t="s">
        <v>261</v>
      </c>
      <c r="H124" s="5">
        <v>0</v>
      </c>
      <c r="I124" s="80">
        <f t="shared" si="6"/>
        <v>2239.98</v>
      </c>
      <c r="J124" s="1" t="s">
        <v>210</v>
      </c>
      <c r="K124" s="1" t="s">
        <v>6</v>
      </c>
    </row>
    <row r="125" spans="1:11" ht="12.75" outlineLevel="2">
      <c r="A125" s="12">
        <v>14</v>
      </c>
      <c r="B125" s="60" t="s">
        <v>1142</v>
      </c>
      <c r="C125" s="1" t="s">
        <v>952</v>
      </c>
      <c r="D125" s="2">
        <v>2470.02</v>
      </c>
      <c r="E125" s="1" t="s">
        <v>1143</v>
      </c>
      <c r="F125" s="19" t="s">
        <v>972</v>
      </c>
      <c r="G125" s="5" t="s">
        <v>261</v>
      </c>
      <c r="H125" s="5">
        <v>0</v>
      </c>
      <c r="I125" s="80">
        <f t="shared" si="6"/>
        <v>2470.02</v>
      </c>
      <c r="J125" s="1" t="s">
        <v>210</v>
      </c>
      <c r="K125" s="1" t="s">
        <v>6</v>
      </c>
    </row>
    <row r="126" spans="1:11" ht="12.75" outlineLevel="2">
      <c r="A126" s="12">
        <v>15</v>
      </c>
      <c r="B126" s="60" t="s">
        <v>1144</v>
      </c>
      <c r="C126" s="1" t="s">
        <v>1026</v>
      </c>
      <c r="D126" s="2">
        <v>12675</v>
      </c>
      <c r="E126" s="1" t="s">
        <v>1145</v>
      </c>
      <c r="F126" s="19" t="s">
        <v>1028</v>
      </c>
      <c r="G126" s="4" t="s">
        <v>261</v>
      </c>
      <c r="H126" s="5">
        <v>0</v>
      </c>
      <c r="I126" s="80">
        <f t="shared" si="6"/>
        <v>12675</v>
      </c>
      <c r="J126" s="1" t="s">
        <v>210</v>
      </c>
      <c r="K126" s="1" t="s">
        <v>6</v>
      </c>
    </row>
    <row r="127" spans="1:11" ht="12.75" outlineLevel="2">
      <c r="A127" s="12">
        <v>16</v>
      </c>
      <c r="B127" s="60" t="s">
        <v>1146</v>
      </c>
      <c r="C127" s="1" t="s">
        <v>843</v>
      </c>
      <c r="D127" s="2">
        <v>4621.5</v>
      </c>
      <c r="E127" s="1" t="s">
        <v>1147</v>
      </c>
      <c r="F127" s="19" t="s">
        <v>843</v>
      </c>
      <c r="G127" s="5" t="s">
        <v>261</v>
      </c>
      <c r="H127" s="5">
        <v>0</v>
      </c>
      <c r="I127" s="80">
        <f t="shared" si="6"/>
        <v>4621.5</v>
      </c>
      <c r="J127" s="1" t="s">
        <v>210</v>
      </c>
      <c r="K127" s="1" t="s">
        <v>6</v>
      </c>
    </row>
    <row r="128" spans="1:11" ht="12.75" outlineLevel="2">
      <c r="A128" s="12">
        <v>17</v>
      </c>
      <c r="B128" s="60" t="s">
        <v>1148</v>
      </c>
      <c r="C128" s="1" t="s">
        <v>843</v>
      </c>
      <c r="D128" s="2">
        <v>5299</v>
      </c>
      <c r="E128" s="1" t="s">
        <v>1149</v>
      </c>
      <c r="F128" s="19" t="s">
        <v>843</v>
      </c>
      <c r="G128" s="5" t="s">
        <v>261</v>
      </c>
      <c r="H128" s="5">
        <v>0</v>
      </c>
      <c r="I128" s="80">
        <f t="shared" si="6"/>
        <v>5299</v>
      </c>
      <c r="J128" s="1" t="s">
        <v>210</v>
      </c>
      <c r="K128" s="1" t="s">
        <v>6</v>
      </c>
    </row>
    <row r="129" spans="1:11" ht="12.75" outlineLevel="2">
      <c r="A129" s="12">
        <v>18</v>
      </c>
      <c r="B129" s="60" t="s">
        <v>1150</v>
      </c>
      <c r="C129" s="1" t="s">
        <v>843</v>
      </c>
      <c r="D129" s="2">
        <v>157.71</v>
      </c>
      <c r="E129" s="1" t="s">
        <v>1151</v>
      </c>
      <c r="F129" s="19" t="s">
        <v>843</v>
      </c>
      <c r="G129" s="5" t="s">
        <v>261</v>
      </c>
      <c r="H129" s="5">
        <v>0</v>
      </c>
      <c r="I129" s="80">
        <f t="shared" si="6"/>
        <v>157.71</v>
      </c>
      <c r="J129" s="1" t="s">
        <v>210</v>
      </c>
      <c r="K129" s="1" t="s">
        <v>6</v>
      </c>
    </row>
    <row r="130" spans="1:11" ht="12.75" outlineLevel="2">
      <c r="A130" s="12">
        <v>19</v>
      </c>
      <c r="B130" s="60" t="s">
        <v>866</v>
      </c>
      <c r="C130" s="1" t="s">
        <v>843</v>
      </c>
      <c r="D130" s="2">
        <v>16795.4</v>
      </c>
      <c r="E130" s="1" t="s">
        <v>867</v>
      </c>
      <c r="F130" s="19" t="s">
        <v>843</v>
      </c>
      <c r="G130" s="5" t="s">
        <v>261</v>
      </c>
      <c r="H130" s="5">
        <v>0</v>
      </c>
      <c r="I130" s="80">
        <f t="shared" si="6"/>
        <v>16795.4</v>
      </c>
      <c r="J130" s="1" t="s">
        <v>210</v>
      </c>
      <c r="K130" s="1" t="s">
        <v>6</v>
      </c>
    </row>
    <row r="131" spans="1:11" s="30" customFormat="1" ht="12.75" outlineLevel="1">
      <c r="A131" s="12"/>
      <c r="B131" s="69"/>
      <c r="C131" s="63"/>
      <c r="D131" s="70">
        <f>SUBTOTAL(9,D112:D130)</f>
        <v>112242.15</v>
      </c>
      <c r="E131" s="63"/>
      <c r="F131" s="71"/>
      <c r="G131" s="29"/>
      <c r="H131" s="29">
        <f>SUBTOTAL(9,H112:H130)</f>
        <v>138.78</v>
      </c>
      <c r="I131" s="45">
        <f>SUBTOTAL(9,I112:I130)</f>
        <v>112103.37</v>
      </c>
      <c r="J131" s="63"/>
      <c r="K131" s="63" t="s">
        <v>1152</v>
      </c>
    </row>
    <row r="132" spans="1:11" ht="12.75" outlineLevel="2">
      <c r="A132" s="12">
        <v>1</v>
      </c>
      <c r="B132" s="60" t="s">
        <v>1153</v>
      </c>
      <c r="C132" s="1" t="s">
        <v>918</v>
      </c>
      <c r="D132" s="2">
        <v>1268.5</v>
      </c>
      <c r="E132" s="1" t="s">
        <v>1154</v>
      </c>
      <c r="F132" s="19" t="s">
        <v>920</v>
      </c>
      <c r="G132" s="5" t="s">
        <v>261</v>
      </c>
      <c r="H132" s="5">
        <v>0</v>
      </c>
      <c r="I132" s="80">
        <f>D132-H132</f>
        <v>1268.5</v>
      </c>
      <c r="J132" s="1" t="s">
        <v>315</v>
      </c>
      <c r="K132" s="1" t="s">
        <v>4</v>
      </c>
    </row>
    <row r="133" spans="1:11" s="30" customFormat="1" ht="12.75" outlineLevel="1">
      <c r="A133" s="12"/>
      <c r="B133" s="140"/>
      <c r="C133" s="141"/>
      <c r="D133" s="142">
        <f>SUBTOTAL(9,D132:D132)</f>
        <v>1268.5</v>
      </c>
      <c r="E133" s="141"/>
      <c r="F133" s="143"/>
      <c r="G133" s="29"/>
      <c r="H133" s="29">
        <f>SUBTOTAL(9,H132:H132)</f>
        <v>0</v>
      </c>
      <c r="I133" s="144">
        <f>SUBTOTAL(9,I132:I132)</f>
        <v>1268.5</v>
      </c>
      <c r="J133" s="141"/>
      <c r="K133" s="141" t="s">
        <v>1155</v>
      </c>
    </row>
    <row r="134" spans="1:11" ht="12.75" outlineLevel="2">
      <c r="A134" s="12">
        <v>1</v>
      </c>
      <c r="B134" s="64" t="s">
        <v>1156</v>
      </c>
      <c r="C134" s="10" t="s">
        <v>918</v>
      </c>
      <c r="D134" s="11">
        <v>973.27</v>
      </c>
      <c r="E134" s="10" t="s">
        <v>1157</v>
      </c>
      <c r="F134" s="15" t="s">
        <v>988</v>
      </c>
      <c r="G134" s="5" t="s">
        <v>261</v>
      </c>
      <c r="H134" s="5">
        <v>0</v>
      </c>
      <c r="I134" s="119">
        <f>D134-H134</f>
        <v>973.27</v>
      </c>
      <c r="J134" s="10" t="s">
        <v>236</v>
      </c>
      <c r="K134" s="10" t="s">
        <v>11</v>
      </c>
    </row>
    <row r="135" spans="1:11" ht="12.75" outlineLevel="2">
      <c r="A135" s="12">
        <v>2</v>
      </c>
      <c r="B135" s="108" t="s">
        <v>1158</v>
      </c>
      <c r="C135" s="4" t="s">
        <v>1026</v>
      </c>
      <c r="D135" s="14">
        <v>17518.86</v>
      </c>
      <c r="E135" s="4" t="s">
        <v>1159</v>
      </c>
      <c r="F135" s="18" t="s">
        <v>1028</v>
      </c>
      <c r="G135" s="4" t="s">
        <v>261</v>
      </c>
      <c r="H135" s="5">
        <v>0</v>
      </c>
      <c r="I135" s="80">
        <f>D135-H135</f>
        <v>17518.86</v>
      </c>
      <c r="J135" s="4" t="s">
        <v>236</v>
      </c>
      <c r="K135" s="4" t="s">
        <v>11</v>
      </c>
    </row>
    <row r="136" spans="1:11" s="30" customFormat="1" ht="12.75" outlineLevel="1">
      <c r="A136" s="12"/>
      <c r="B136" s="123"/>
      <c r="C136" s="27"/>
      <c r="D136" s="76">
        <f>SUBTOTAL(9,D134:D135)</f>
        <v>18492.13</v>
      </c>
      <c r="E136" s="27"/>
      <c r="F136" s="27"/>
      <c r="G136" s="27"/>
      <c r="H136" s="29">
        <f>SUBTOTAL(9,H134:H135)</f>
        <v>0</v>
      </c>
      <c r="I136" s="45">
        <f>SUBTOTAL(9,I134:I135)</f>
        <v>18492.13</v>
      </c>
      <c r="J136" s="27"/>
      <c r="K136" s="27" t="s">
        <v>1160</v>
      </c>
    </row>
    <row r="137" spans="1:11" s="30" customFormat="1" ht="12.75">
      <c r="A137" s="12"/>
      <c r="B137" s="123"/>
      <c r="C137" s="27"/>
      <c r="D137" s="76">
        <f>SUBTOTAL(9,D12:D135)</f>
        <v>381000.6600000001</v>
      </c>
      <c r="E137" s="27"/>
      <c r="F137" s="27"/>
      <c r="G137" s="27"/>
      <c r="H137" s="29">
        <f>SUBTOTAL(9,H12:H135)</f>
        <v>2460.24</v>
      </c>
      <c r="I137" s="45">
        <f>SUBTOTAL(9,I12:I135)</f>
        <v>378000.00000000006</v>
      </c>
      <c r="J137" s="27"/>
      <c r="K137" s="27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V95"/>
  <sheetViews>
    <sheetView zoomScalePageLayoutView="0" workbookViewId="0" topLeftCell="A1">
      <selection activeCell="K118" sqref="K118"/>
    </sheetView>
  </sheetViews>
  <sheetFormatPr defaultColWidth="9.140625" defaultRowHeight="12.75" outlineLevelRow="2"/>
  <cols>
    <col min="1" max="1" width="5.28125" style="7" customWidth="1"/>
    <col min="2" max="2" width="13.8515625" style="0" customWidth="1"/>
    <col min="4" max="4" width="10.8515625" style="0" customWidth="1"/>
    <col min="5" max="5" width="7.140625" style="0" customWidth="1"/>
    <col min="9" max="9" width="11.00390625" style="0" customWidth="1"/>
    <col min="11" max="11" width="28.421875" style="0" customWidth="1"/>
  </cols>
  <sheetData>
    <row r="3" spans="2:22" ht="12.75">
      <c r="B3" s="33" t="s">
        <v>48</v>
      </c>
      <c r="C3" s="33"/>
      <c r="M3" s="7"/>
      <c r="N3" s="49"/>
      <c r="O3" s="50"/>
      <c r="P3" s="51"/>
      <c r="Q3" s="7"/>
      <c r="R3" s="49"/>
      <c r="T3" s="52"/>
      <c r="U3" s="52"/>
      <c r="V3" s="7"/>
    </row>
    <row r="4" spans="2:22" ht="12.75">
      <c r="B4" s="33" t="s">
        <v>776</v>
      </c>
      <c r="C4" s="33"/>
      <c r="M4" s="7"/>
      <c r="N4" s="7"/>
      <c r="O4" s="50"/>
      <c r="P4" s="51"/>
      <c r="Q4" s="7"/>
      <c r="R4" s="49"/>
      <c r="T4" s="52"/>
      <c r="U4" s="52"/>
      <c r="V4" s="7"/>
    </row>
    <row r="5" spans="2:3" ht="12.75">
      <c r="B5" s="33"/>
      <c r="C5" s="33"/>
    </row>
    <row r="6" spans="2:3" ht="12.75">
      <c r="B6" s="33"/>
      <c r="C6" s="33"/>
    </row>
    <row r="7" ht="12.75">
      <c r="I7" s="3" t="s">
        <v>50</v>
      </c>
    </row>
    <row r="8" ht="12.75">
      <c r="F8" s="7" t="s">
        <v>777</v>
      </c>
    </row>
    <row r="9" ht="12.75">
      <c r="F9" s="7"/>
    </row>
    <row r="11" spans="1:11" ht="63.75">
      <c r="A11" s="124" t="s">
        <v>52</v>
      </c>
      <c r="B11" s="54" t="s">
        <v>53</v>
      </c>
      <c r="C11" s="55" t="s">
        <v>54</v>
      </c>
      <c r="D11" s="56" t="s">
        <v>55</v>
      </c>
      <c r="E11" s="55" t="s">
        <v>56</v>
      </c>
      <c r="F11" s="57" t="s">
        <v>57</v>
      </c>
      <c r="G11" s="58" t="s">
        <v>58</v>
      </c>
      <c r="H11" s="56" t="s">
        <v>59</v>
      </c>
      <c r="I11" s="59" t="s">
        <v>778</v>
      </c>
      <c r="J11" s="55" t="s">
        <v>61</v>
      </c>
      <c r="K11" s="113" t="s">
        <v>62</v>
      </c>
    </row>
    <row r="12" spans="1:11" ht="12.75" outlineLevel="2">
      <c r="A12" s="4">
        <v>1</v>
      </c>
      <c r="B12" s="60" t="s">
        <v>779</v>
      </c>
      <c r="C12" s="1" t="s">
        <v>662</v>
      </c>
      <c r="D12" s="2">
        <v>8137.75</v>
      </c>
      <c r="E12" s="1" t="s">
        <v>780</v>
      </c>
      <c r="F12" s="1" t="s">
        <v>764</v>
      </c>
      <c r="G12" s="5" t="s">
        <v>261</v>
      </c>
      <c r="H12" s="5">
        <v>0</v>
      </c>
      <c r="I12" s="80">
        <f>D12-H12</f>
        <v>8137.75</v>
      </c>
      <c r="J12" s="1" t="s">
        <v>72</v>
      </c>
      <c r="K12" s="1" t="s">
        <v>39</v>
      </c>
    </row>
    <row r="13" spans="1:11" ht="12.75" outlineLevel="2">
      <c r="A13" s="4">
        <v>2</v>
      </c>
      <c r="B13" s="60" t="s">
        <v>781</v>
      </c>
      <c r="C13" s="1" t="s">
        <v>662</v>
      </c>
      <c r="D13" s="2">
        <v>88.32</v>
      </c>
      <c r="E13" s="1" t="s">
        <v>782</v>
      </c>
      <c r="F13" s="1" t="s">
        <v>764</v>
      </c>
      <c r="G13" s="5" t="s">
        <v>261</v>
      </c>
      <c r="H13" s="5">
        <v>0</v>
      </c>
      <c r="I13" s="80">
        <f>D13-H13</f>
        <v>88.32</v>
      </c>
      <c r="J13" s="1" t="s">
        <v>72</v>
      </c>
      <c r="K13" s="1" t="s">
        <v>39</v>
      </c>
    </row>
    <row r="14" spans="1:11" ht="12.75" outlineLevel="2">
      <c r="A14" s="4">
        <v>3</v>
      </c>
      <c r="B14" s="60" t="s">
        <v>783</v>
      </c>
      <c r="C14" s="1" t="s">
        <v>662</v>
      </c>
      <c r="D14" s="2">
        <v>157.71</v>
      </c>
      <c r="E14" s="1" t="s">
        <v>784</v>
      </c>
      <c r="F14" s="1" t="s">
        <v>764</v>
      </c>
      <c r="G14" s="5" t="s">
        <v>261</v>
      </c>
      <c r="H14" s="5">
        <v>0</v>
      </c>
      <c r="I14" s="80">
        <f>D14-H14</f>
        <v>157.71</v>
      </c>
      <c r="J14" s="1" t="s">
        <v>72</v>
      </c>
      <c r="K14" s="1" t="s">
        <v>39</v>
      </c>
    </row>
    <row r="15" spans="1:11" ht="12.75" outlineLevel="2">
      <c r="A15" s="4">
        <v>4</v>
      </c>
      <c r="B15" s="60" t="s">
        <v>785</v>
      </c>
      <c r="C15" s="1" t="s">
        <v>662</v>
      </c>
      <c r="D15" s="2">
        <v>567.75</v>
      </c>
      <c r="E15" s="1" t="s">
        <v>786</v>
      </c>
      <c r="F15" s="1" t="s">
        <v>764</v>
      </c>
      <c r="G15" s="5" t="s">
        <v>261</v>
      </c>
      <c r="H15" s="5">
        <v>0</v>
      </c>
      <c r="I15" s="80">
        <f>D15-H15</f>
        <v>567.75</v>
      </c>
      <c r="J15" s="1" t="s">
        <v>72</v>
      </c>
      <c r="K15" s="1" t="s">
        <v>39</v>
      </c>
    </row>
    <row r="16" spans="1:11" ht="12.75" outlineLevel="2">
      <c r="A16" s="4">
        <v>5</v>
      </c>
      <c r="B16" s="60" t="s">
        <v>787</v>
      </c>
      <c r="C16" s="1" t="s">
        <v>662</v>
      </c>
      <c r="D16" s="2">
        <v>138.78</v>
      </c>
      <c r="E16" s="1" t="s">
        <v>788</v>
      </c>
      <c r="F16" s="1" t="s">
        <v>764</v>
      </c>
      <c r="G16" s="5" t="s">
        <v>261</v>
      </c>
      <c r="H16" s="5">
        <v>0</v>
      </c>
      <c r="I16" s="80">
        <f>D16-H16</f>
        <v>138.78</v>
      </c>
      <c r="J16" s="1" t="s">
        <v>72</v>
      </c>
      <c r="K16" s="1" t="s">
        <v>39</v>
      </c>
    </row>
    <row r="17" spans="1:11" s="30" customFormat="1" ht="12.75" outlineLevel="1">
      <c r="A17" s="27"/>
      <c r="B17" s="69"/>
      <c r="C17" s="63"/>
      <c r="D17" s="70">
        <f>SUBTOTAL(9,D12:D16)</f>
        <v>9090.31</v>
      </c>
      <c r="E17" s="63"/>
      <c r="F17" s="63"/>
      <c r="G17" s="29"/>
      <c r="H17" s="29">
        <f>SUBTOTAL(9,H12:H16)</f>
        <v>0</v>
      </c>
      <c r="I17" s="45">
        <f>SUBTOTAL(9,I12:I16)</f>
        <v>9090.31</v>
      </c>
      <c r="J17" s="63"/>
      <c r="K17" s="62" t="s">
        <v>100</v>
      </c>
    </row>
    <row r="18" spans="1:11" ht="12.75" outlineLevel="2">
      <c r="A18" s="4">
        <v>1</v>
      </c>
      <c r="B18" s="60" t="s">
        <v>789</v>
      </c>
      <c r="C18" s="1" t="s">
        <v>662</v>
      </c>
      <c r="D18" s="2">
        <v>317.94</v>
      </c>
      <c r="E18" s="1" t="s">
        <v>790</v>
      </c>
      <c r="F18" s="1" t="s">
        <v>791</v>
      </c>
      <c r="G18" s="22" t="s">
        <v>261</v>
      </c>
      <c r="H18" s="22">
        <v>0</v>
      </c>
      <c r="I18" s="80">
        <f>D18-H18</f>
        <v>317.94</v>
      </c>
      <c r="J18" s="1" t="s">
        <v>108</v>
      </c>
      <c r="K18" s="1" t="s">
        <v>27</v>
      </c>
    </row>
    <row r="19" spans="1:11" s="30" customFormat="1" ht="12.75" outlineLevel="1">
      <c r="A19" s="27"/>
      <c r="B19" s="69"/>
      <c r="C19" s="63"/>
      <c r="D19" s="70">
        <f>SUBTOTAL(9,D18:D18)</f>
        <v>317.94</v>
      </c>
      <c r="E19" s="63"/>
      <c r="F19" s="63"/>
      <c r="G19" s="43"/>
      <c r="H19" s="43">
        <f>SUBTOTAL(9,H18:H18)</f>
        <v>0</v>
      </c>
      <c r="I19" s="45">
        <f>SUBTOTAL(9,I18:I18)</f>
        <v>317.94</v>
      </c>
      <c r="J19" s="63"/>
      <c r="K19" s="63" t="s">
        <v>109</v>
      </c>
    </row>
    <row r="20" spans="1:11" ht="12.75" outlineLevel="2">
      <c r="A20" s="22">
        <v>1</v>
      </c>
      <c r="B20" s="60" t="s">
        <v>792</v>
      </c>
      <c r="C20" s="1" t="s">
        <v>662</v>
      </c>
      <c r="D20" s="2">
        <v>2537</v>
      </c>
      <c r="E20" s="1" t="s">
        <v>793</v>
      </c>
      <c r="F20" s="1" t="s">
        <v>662</v>
      </c>
      <c r="G20" s="5" t="s">
        <v>261</v>
      </c>
      <c r="H20" s="5">
        <v>0</v>
      </c>
      <c r="I20" s="80">
        <f aca="true" t="shared" si="0" ref="I20:I27">D20-H20</f>
        <v>2537</v>
      </c>
      <c r="J20" s="1" t="s">
        <v>113</v>
      </c>
      <c r="K20" s="1" t="s">
        <v>40</v>
      </c>
    </row>
    <row r="21" spans="1:11" ht="12.75" outlineLevel="2">
      <c r="A21" s="4">
        <v>2</v>
      </c>
      <c r="B21" s="60" t="s">
        <v>794</v>
      </c>
      <c r="C21" s="1" t="s">
        <v>662</v>
      </c>
      <c r="D21" s="2">
        <v>1013.49</v>
      </c>
      <c r="E21" s="1" t="s">
        <v>795</v>
      </c>
      <c r="F21" s="1" t="s">
        <v>662</v>
      </c>
      <c r="G21" s="5" t="s">
        <v>261</v>
      </c>
      <c r="H21" s="5">
        <v>0</v>
      </c>
      <c r="I21" s="80">
        <f t="shared" si="0"/>
        <v>1013.49</v>
      </c>
      <c r="J21" s="1" t="s">
        <v>113</v>
      </c>
      <c r="K21" s="1" t="s">
        <v>40</v>
      </c>
    </row>
    <row r="22" spans="1:11" ht="12.75" outlineLevel="2">
      <c r="A22" s="4">
        <v>3</v>
      </c>
      <c r="B22" s="60" t="s">
        <v>796</v>
      </c>
      <c r="C22" s="1" t="s">
        <v>662</v>
      </c>
      <c r="D22" s="2">
        <v>1233.37</v>
      </c>
      <c r="E22" s="1" t="s">
        <v>797</v>
      </c>
      <c r="F22" s="1" t="s">
        <v>662</v>
      </c>
      <c r="G22" s="5" t="s">
        <v>261</v>
      </c>
      <c r="H22" s="5">
        <v>0</v>
      </c>
      <c r="I22" s="80">
        <f t="shared" si="0"/>
        <v>1233.37</v>
      </c>
      <c r="J22" s="1" t="s">
        <v>113</v>
      </c>
      <c r="K22" s="1" t="s">
        <v>40</v>
      </c>
    </row>
    <row r="23" spans="1:11" ht="12.75" outlineLevel="2">
      <c r="A23" s="4">
        <v>4</v>
      </c>
      <c r="B23" s="60" t="s">
        <v>798</v>
      </c>
      <c r="C23" s="1" t="s">
        <v>662</v>
      </c>
      <c r="D23" s="2">
        <v>18715.48</v>
      </c>
      <c r="E23" s="1" t="s">
        <v>799</v>
      </c>
      <c r="F23" s="1" t="s">
        <v>662</v>
      </c>
      <c r="G23" s="5" t="s">
        <v>261</v>
      </c>
      <c r="H23" s="5">
        <v>0</v>
      </c>
      <c r="I23" s="80">
        <f t="shared" si="0"/>
        <v>18715.48</v>
      </c>
      <c r="J23" s="1" t="s">
        <v>113</v>
      </c>
      <c r="K23" s="1" t="s">
        <v>40</v>
      </c>
    </row>
    <row r="24" spans="1:11" ht="12.75" outlineLevel="2">
      <c r="A24" s="4">
        <v>5</v>
      </c>
      <c r="B24" s="60" t="s">
        <v>800</v>
      </c>
      <c r="C24" s="1" t="s">
        <v>662</v>
      </c>
      <c r="D24" s="2">
        <v>4312.9</v>
      </c>
      <c r="E24" s="1" t="s">
        <v>801</v>
      </c>
      <c r="F24" s="1" t="s">
        <v>802</v>
      </c>
      <c r="G24" s="114" t="s">
        <v>261</v>
      </c>
      <c r="H24" s="5">
        <v>0</v>
      </c>
      <c r="I24" s="80">
        <f t="shared" si="0"/>
        <v>4312.9</v>
      </c>
      <c r="J24" s="1" t="s">
        <v>113</v>
      </c>
      <c r="K24" s="1" t="s">
        <v>40</v>
      </c>
    </row>
    <row r="25" spans="1:11" ht="12.75" outlineLevel="2">
      <c r="A25" s="4">
        <v>6</v>
      </c>
      <c r="B25" s="60" t="s">
        <v>803</v>
      </c>
      <c r="C25" s="1" t="s">
        <v>662</v>
      </c>
      <c r="D25" s="2">
        <v>1017.06</v>
      </c>
      <c r="E25" s="1" t="s">
        <v>804</v>
      </c>
      <c r="F25" s="1" t="s">
        <v>802</v>
      </c>
      <c r="G25" s="114" t="s">
        <v>261</v>
      </c>
      <c r="H25" s="5">
        <v>0</v>
      </c>
      <c r="I25" s="80">
        <f t="shared" si="0"/>
        <v>1017.06</v>
      </c>
      <c r="J25" s="1" t="s">
        <v>113</v>
      </c>
      <c r="K25" s="1" t="s">
        <v>40</v>
      </c>
    </row>
    <row r="26" spans="1:11" ht="12.75" outlineLevel="2">
      <c r="A26" s="22">
        <v>7</v>
      </c>
      <c r="B26" s="60" t="s">
        <v>805</v>
      </c>
      <c r="C26" s="1" t="s">
        <v>662</v>
      </c>
      <c r="D26" s="2">
        <v>438.3</v>
      </c>
      <c r="E26" s="1" t="s">
        <v>806</v>
      </c>
      <c r="F26" s="1" t="s">
        <v>802</v>
      </c>
      <c r="G26" s="114" t="s">
        <v>261</v>
      </c>
      <c r="H26" s="5">
        <v>0</v>
      </c>
      <c r="I26" s="80">
        <f t="shared" si="0"/>
        <v>438.3</v>
      </c>
      <c r="J26" s="1" t="s">
        <v>113</v>
      </c>
      <c r="K26" s="1" t="s">
        <v>40</v>
      </c>
    </row>
    <row r="27" spans="1:11" ht="12.75" outlineLevel="2">
      <c r="A27" s="4">
        <v>8</v>
      </c>
      <c r="B27" s="60" t="s">
        <v>807</v>
      </c>
      <c r="C27" s="1" t="s">
        <v>662</v>
      </c>
      <c r="D27" s="2">
        <v>88.56</v>
      </c>
      <c r="E27" s="1" t="s">
        <v>808</v>
      </c>
      <c r="F27" s="1" t="s">
        <v>802</v>
      </c>
      <c r="G27" s="114" t="s">
        <v>261</v>
      </c>
      <c r="H27" s="5">
        <v>0</v>
      </c>
      <c r="I27" s="80">
        <f t="shared" si="0"/>
        <v>88.56</v>
      </c>
      <c r="J27" s="1" t="s">
        <v>113</v>
      </c>
      <c r="K27" s="1" t="s">
        <v>40</v>
      </c>
    </row>
    <row r="28" spans="1:11" s="30" customFormat="1" ht="12.75" outlineLevel="1">
      <c r="A28" s="27"/>
      <c r="B28" s="69"/>
      <c r="C28" s="63"/>
      <c r="D28" s="70">
        <f>SUBTOTAL(9,D20:D27)</f>
        <v>29356.16</v>
      </c>
      <c r="E28" s="63"/>
      <c r="F28" s="63"/>
      <c r="G28" s="29"/>
      <c r="H28" s="29">
        <f>SUBTOTAL(9,H20:H27)</f>
        <v>0</v>
      </c>
      <c r="I28" s="45">
        <f>SUBTOTAL(9,I20:I27)</f>
        <v>29356.16</v>
      </c>
      <c r="J28" s="63"/>
      <c r="K28" s="63" t="s">
        <v>120</v>
      </c>
    </row>
    <row r="29" spans="1:11" ht="12.75" outlineLevel="2">
      <c r="A29" s="4">
        <v>1</v>
      </c>
      <c r="B29" s="60" t="s">
        <v>809</v>
      </c>
      <c r="C29" s="1" t="s">
        <v>662</v>
      </c>
      <c r="D29" s="2">
        <v>8759.43</v>
      </c>
      <c r="E29" s="1" t="s">
        <v>810</v>
      </c>
      <c r="F29" s="1" t="s">
        <v>772</v>
      </c>
      <c r="G29" s="125" t="s">
        <v>261</v>
      </c>
      <c r="H29" s="22">
        <v>0</v>
      </c>
      <c r="I29" s="80">
        <f>D29-H29</f>
        <v>8759.43</v>
      </c>
      <c r="J29" s="1" t="s">
        <v>123</v>
      </c>
      <c r="K29" s="1" t="s">
        <v>41</v>
      </c>
    </row>
    <row r="30" spans="1:11" s="30" customFormat="1" ht="12.75" outlineLevel="1">
      <c r="A30" s="27"/>
      <c r="B30" s="69"/>
      <c r="C30" s="63"/>
      <c r="D30" s="70">
        <f>SUBTOTAL(9,D29:D29)</f>
        <v>8759.43</v>
      </c>
      <c r="E30" s="63"/>
      <c r="F30" s="63"/>
      <c r="G30" s="126"/>
      <c r="H30" s="43">
        <f>SUBTOTAL(9,H29:H29)</f>
        <v>0</v>
      </c>
      <c r="I30" s="45">
        <f>SUBTOTAL(9,I29:I29)</f>
        <v>8759.43</v>
      </c>
      <c r="J30" s="63"/>
      <c r="K30" s="63" t="s">
        <v>124</v>
      </c>
    </row>
    <row r="31" spans="1:11" ht="12.75" outlineLevel="2">
      <c r="A31" s="4">
        <v>1</v>
      </c>
      <c r="B31" s="60" t="s">
        <v>811</v>
      </c>
      <c r="C31" s="1" t="s">
        <v>662</v>
      </c>
      <c r="D31" s="2">
        <v>3919.8</v>
      </c>
      <c r="E31" s="1" t="s">
        <v>812</v>
      </c>
      <c r="F31" s="1" t="s">
        <v>764</v>
      </c>
      <c r="G31" s="5" t="s">
        <v>261</v>
      </c>
      <c r="H31" s="5">
        <v>0</v>
      </c>
      <c r="I31" s="80">
        <f>D31-H31</f>
        <v>3919.8</v>
      </c>
      <c r="J31" s="1" t="s">
        <v>127</v>
      </c>
      <c r="K31" s="1" t="s">
        <v>42</v>
      </c>
    </row>
    <row r="32" spans="1:11" s="30" customFormat="1" ht="12.75" outlineLevel="1">
      <c r="A32" s="27"/>
      <c r="B32" s="69"/>
      <c r="C32" s="63"/>
      <c r="D32" s="70">
        <f>SUBTOTAL(9,D31:D31)</f>
        <v>3919.8</v>
      </c>
      <c r="E32" s="63"/>
      <c r="F32" s="63"/>
      <c r="G32" s="29"/>
      <c r="H32" s="29">
        <f>SUBTOTAL(9,H31:H31)</f>
        <v>0</v>
      </c>
      <c r="I32" s="45">
        <f>SUBTOTAL(9,I31:I31)</f>
        <v>3919.8</v>
      </c>
      <c r="J32" s="63"/>
      <c r="K32" s="63" t="s">
        <v>130</v>
      </c>
    </row>
    <row r="33" spans="1:11" ht="12.75" outlineLevel="2">
      <c r="A33" s="4">
        <v>1</v>
      </c>
      <c r="B33" s="60" t="s">
        <v>813</v>
      </c>
      <c r="C33" s="1" t="s">
        <v>662</v>
      </c>
      <c r="D33" s="2">
        <v>1783.24</v>
      </c>
      <c r="E33" s="1" t="s">
        <v>814</v>
      </c>
      <c r="F33" s="1" t="s">
        <v>664</v>
      </c>
      <c r="G33" s="5" t="s">
        <v>261</v>
      </c>
      <c r="H33" s="5">
        <v>0</v>
      </c>
      <c r="I33" s="80">
        <f>D33-H33</f>
        <v>1783.24</v>
      </c>
      <c r="J33" s="1" t="s">
        <v>134</v>
      </c>
      <c r="K33" s="1" t="s">
        <v>135</v>
      </c>
    </row>
    <row r="34" spans="1:11" s="30" customFormat="1" ht="12.75" outlineLevel="1">
      <c r="A34" s="27"/>
      <c r="B34" s="69"/>
      <c r="C34" s="63"/>
      <c r="D34" s="70">
        <f>SUBTOTAL(9,D33:D33)</f>
        <v>1783.24</v>
      </c>
      <c r="E34" s="63"/>
      <c r="F34" s="63"/>
      <c r="G34" s="29"/>
      <c r="H34" s="29">
        <f>SUBTOTAL(9,H33:H33)</f>
        <v>0</v>
      </c>
      <c r="I34" s="45">
        <f>SUBTOTAL(9,I33:I33)</f>
        <v>1783.24</v>
      </c>
      <c r="J34" s="63"/>
      <c r="K34" s="63" t="s">
        <v>136</v>
      </c>
    </row>
    <row r="35" spans="1:11" ht="12.75" outlineLevel="2">
      <c r="A35" s="4">
        <v>1</v>
      </c>
      <c r="B35" s="60" t="s">
        <v>815</v>
      </c>
      <c r="C35" s="1" t="s">
        <v>662</v>
      </c>
      <c r="D35" s="2">
        <v>12124.29</v>
      </c>
      <c r="E35" s="1" t="s">
        <v>816</v>
      </c>
      <c r="F35" s="1" t="s">
        <v>817</v>
      </c>
      <c r="G35" s="5" t="s">
        <v>261</v>
      </c>
      <c r="H35" s="5">
        <v>0</v>
      </c>
      <c r="I35" s="80">
        <f>D35-H35</f>
        <v>12124.29</v>
      </c>
      <c r="J35" s="1" t="s">
        <v>276</v>
      </c>
      <c r="K35" s="1" t="s">
        <v>15</v>
      </c>
    </row>
    <row r="36" spans="1:11" s="30" customFormat="1" ht="12.75" outlineLevel="1">
      <c r="A36" s="27"/>
      <c r="B36" s="69"/>
      <c r="C36" s="63"/>
      <c r="D36" s="70">
        <f>SUBTOTAL(9,D35:D35)</f>
        <v>12124.29</v>
      </c>
      <c r="E36" s="63"/>
      <c r="F36" s="63"/>
      <c r="G36" s="29"/>
      <c r="H36" s="29">
        <f>SUBTOTAL(9,H35:H35)</f>
        <v>0</v>
      </c>
      <c r="I36" s="45">
        <f>SUBTOTAL(9,I35:I35)</f>
        <v>12124.29</v>
      </c>
      <c r="J36" s="63"/>
      <c r="K36" s="63" t="s">
        <v>277</v>
      </c>
    </row>
    <row r="37" spans="1:11" ht="12.75" outlineLevel="2">
      <c r="A37" s="4">
        <v>1</v>
      </c>
      <c r="B37" s="60" t="s">
        <v>818</v>
      </c>
      <c r="C37" s="1" t="s">
        <v>662</v>
      </c>
      <c r="D37" s="2">
        <v>897.3</v>
      </c>
      <c r="E37" s="1" t="s">
        <v>819</v>
      </c>
      <c r="F37" s="1" t="s">
        <v>764</v>
      </c>
      <c r="G37" s="5" t="s">
        <v>261</v>
      </c>
      <c r="H37" s="5">
        <v>0</v>
      </c>
      <c r="I37" s="80">
        <f>D37-H37</f>
        <v>897.3</v>
      </c>
      <c r="J37" s="1" t="s">
        <v>141</v>
      </c>
      <c r="K37" s="1" t="s">
        <v>19</v>
      </c>
    </row>
    <row r="38" spans="1:11" s="30" customFormat="1" ht="12.75" outlineLevel="1">
      <c r="A38" s="27"/>
      <c r="B38" s="69"/>
      <c r="C38" s="63"/>
      <c r="D38" s="70">
        <f>SUBTOTAL(9,D37:D37)</f>
        <v>897.3</v>
      </c>
      <c r="E38" s="63"/>
      <c r="F38" s="63"/>
      <c r="G38" s="29"/>
      <c r="H38" s="29">
        <f>SUBTOTAL(9,H37:H37)</f>
        <v>0</v>
      </c>
      <c r="I38" s="45">
        <f>SUBTOTAL(9,I37:I37)</f>
        <v>897.3</v>
      </c>
      <c r="J38" s="63"/>
      <c r="K38" s="63" t="s">
        <v>149</v>
      </c>
    </row>
    <row r="39" spans="1:11" ht="12.75" outlineLevel="2">
      <c r="A39" s="12">
        <v>1</v>
      </c>
      <c r="B39" s="60" t="s">
        <v>661</v>
      </c>
      <c r="C39" s="1" t="s">
        <v>662</v>
      </c>
      <c r="D39" s="2">
        <v>17290.42</v>
      </c>
      <c r="E39" s="1" t="s">
        <v>663</v>
      </c>
      <c r="F39" s="1" t="s">
        <v>664</v>
      </c>
      <c r="G39" s="5" t="s">
        <v>261</v>
      </c>
      <c r="H39" s="5">
        <v>0</v>
      </c>
      <c r="I39" s="80">
        <f aca="true" t="shared" si="1" ref="I39:I47">D39-H39</f>
        <v>17290.42</v>
      </c>
      <c r="J39" s="1" t="s">
        <v>152</v>
      </c>
      <c r="K39" s="1" t="s">
        <v>18</v>
      </c>
    </row>
    <row r="40" spans="1:11" ht="12.75" outlineLevel="2">
      <c r="A40" s="12">
        <v>2</v>
      </c>
      <c r="B40" s="60" t="s">
        <v>820</v>
      </c>
      <c r="C40" s="1" t="s">
        <v>662</v>
      </c>
      <c r="D40" s="2">
        <v>189.25</v>
      </c>
      <c r="E40" s="1" t="s">
        <v>821</v>
      </c>
      <c r="F40" s="1" t="s">
        <v>664</v>
      </c>
      <c r="G40" s="5" t="s">
        <v>261</v>
      </c>
      <c r="H40" s="5">
        <v>189.25</v>
      </c>
      <c r="I40" s="80">
        <f t="shared" si="1"/>
        <v>0</v>
      </c>
      <c r="J40" s="1" t="s">
        <v>152</v>
      </c>
      <c r="K40" s="1" t="s">
        <v>18</v>
      </c>
    </row>
    <row r="41" spans="1:11" ht="12.75" outlineLevel="2">
      <c r="A41" s="12">
        <v>3</v>
      </c>
      <c r="B41" s="60" t="s">
        <v>822</v>
      </c>
      <c r="C41" s="1" t="s">
        <v>823</v>
      </c>
      <c r="D41" s="2">
        <v>44.16</v>
      </c>
      <c r="E41" s="1" t="s">
        <v>824</v>
      </c>
      <c r="F41" s="1" t="s">
        <v>664</v>
      </c>
      <c r="G41" s="5" t="s">
        <v>261</v>
      </c>
      <c r="H41" s="5">
        <v>0</v>
      </c>
      <c r="I41" s="80">
        <f t="shared" si="1"/>
        <v>44.16</v>
      </c>
      <c r="J41" s="1" t="s">
        <v>152</v>
      </c>
      <c r="K41" s="1" t="s">
        <v>18</v>
      </c>
    </row>
    <row r="42" spans="1:11" ht="12.75" outlineLevel="2">
      <c r="A42" s="12">
        <v>4</v>
      </c>
      <c r="B42" s="60" t="s">
        <v>825</v>
      </c>
      <c r="C42" s="1" t="s">
        <v>823</v>
      </c>
      <c r="D42" s="2">
        <v>82</v>
      </c>
      <c r="E42" s="1" t="s">
        <v>826</v>
      </c>
      <c r="F42" s="1" t="s">
        <v>664</v>
      </c>
      <c r="G42" s="5" t="s">
        <v>261</v>
      </c>
      <c r="H42" s="5">
        <v>0</v>
      </c>
      <c r="I42" s="80">
        <f t="shared" si="1"/>
        <v>82</v>
      </c>
      <c r="J42" s="1" t="s">
        <v>152</v>
      </c>
      <c r="K42" s="1" t="s">
        <v>18</v>
      </c>
    </row>
    <row r="43" spans="1:11" ht="12.75" outlineLevel="2">
      <c r="A43" s="12">
        <v>5</v>
      </c>
      <c r="B43" s="60" t="s">
        <v>827</v>
      </c>
      <c r="C43" s="1" t="s">
        <v>823</v>
      </c>
      <c r="D43" s="2">
        <v>37.85</v>
      </c>
      <c r="E43" s="1" t="s">
        <v>828</v>
      </c>
      <c r="F43" s="1" t="s">
        <v>664</v>
      </c>
      <c r="G43" s="5" t="s">
        <v>261</v>
      </c>
      <c r="H43" s="5">
        <v>25.23</v>
      </c>
      <c r="I43" s="80">
        <f t="shared" si="1"/>
        <v>12.620000000000001</v>
      </c>
      <c r="J43" s="1" t="s">
        <v>152</v>
      </c>
      <c r="K43" s="1" t="s">
        <v>18</v>
      </c>
    </row>
    <row r="44" spans="1:11" ht="12.75" outlineLevel="2">
      <c r="A44" s="12">
        <v>6</v>
      </c>
      <c r="B44" s="60" t="s">
        <v>829</v>
      </c>
      <c r="C44" s="1" t="s">
        <v>823</v>
      </c>
      <c r="D44" s="2">
        <v>69.39</v>
      </c>
      <c r="E44" s="1" t="s">
        <v>830</v>
      </c>
      <c r="F44" s="1" t="s">
        <v>664</v>
      </c>
      <c r="G44" s="5" t="s">
        <v>261</v>
      </c>
      <c r="H44" s="5">
        <v>69.39</v>
      </c>
      <c r="I44" s="80">
        <f t="shared" si="1"/>
        <v>0</v>
      </c>
      <c r="J44" s="1" t="s">
        <v>152</v>
      </c>
      <c r="K44" s="1" t="s">
        <v>18</v>
      </c>
    </row>
    <row r="45" spans="1:11" ht="12.75" outlineLevel="2">
      <c r="A45" s="12">
        <v>7</v>
      </c>
      <c r="B45" s="60" t="s">
        <v>831</v>
      </c>
      <c r="C45" s="1" t="s">
        <v>823</v>
      </c>
      <c r="D45" s="2">
        <v>31.55</v>
      </c>
      <c r="E45" s="1" t="s">
        <v>832</v>
      </c>
      <c r="F45" s="1" t="s">
        <v>664</v>
      </c>
      <c r="G45" s="5" t="s">
        <v>261</v>
      </c>
      <c r="H45" s="5">
        <v>12.62</v>
      </c>
      <c r="I45" s="80">
        <f t="shared" si="1"/>
        <v>18.93</v>
      </c>
      <c r="J45" s="1" t="s">
        <v>152</v>
      </c>
      <c r="K45" s="1" t="s">
        <v>18</v>
      </c>
    </row>
    <row r="46" spans="1:11" ht="12.75" outlineLevel="2">
      <c r="A46" s="81">
        <v>8</v>
      </c>
      <c r="B46" s="60" t="s">
        <v>833</v>
      </c>
      <c r="C46" s="1" t="s">
        <v>823</v>
      </c>
      <c r="D46" s="2">
        <v>252.32</v>
      </c>
      <c r="E46" s="1" t="s">
        <v>834</v>
      </c>
      <c r="F46" s="1" t="s">
        <v>664</v>
      </c>
      <c r="G46" s="5" t="s">
        <v>261</v>
      </c>
      <c r="H46" s="5">
        <v>0</v>
      </c>
      <c r="I46" s="80">
        <f t="shared" si="1"/>
        <v>252.32</v>
      </c>
      <c r="J46" s="1" t="s">
        <v>152</v>
      </c>
      <c r="K46" s="1" t="s">
        <v>18</v>
      </c>
    </row>
    <row r="47" spans="1:11" ht="12.75" outlineLevel="2">
      <c r="A47" s="12">
        <v>9</v>
      </c>
      <c r="B47" s="60" t="s">
        <v>835</v>
      </c>
      <c r="C47" s="1" t="s">
        <v>823</v>
      </c>
      <c r="D47" s="2">
        <v>88.31</v>
      </c>
      <c r="E47" s="1" t="s">
        <v>836</v>
      </c>
      <c r="F47" s="1" t="s">
        <v>837</v>
      </c>
      <c r="G47" s="114" t="s">
        <v>261</v>
      </c>
      <c r="H47" s="5">
        <v>18.92</v>
      </c>
      <c r="I47" s="80">
        <f t="shared" si="1"/>
        <v>69.39</v>
      </c>
      <c r="J47" s="1" t="s">
        <v>152</v>
      </c>
      <c r="K47" s="1" t="s">
        <v>18</v>
      </c>
    </row>
    <row r="48" spans="1:11" s="30" customFormat="1" ht="12.75" outlineLevel="1">
      <c r="A48" s="27"/>
      <c r="B48" s="69"/>
      <c r="C48" s="63"/>
      <c r="D48" s="70">
        <f>SUBTOTAL(9,D39:D47)</f>
        <v>18085.249999999996</v>
      </c>
      <c r="E48" s="63"/>
      <c r="F48" s="63"/>
      <c r="G48" s="29"/>
      <c r="H48" s="29">
        <f>SUBTOTAL(9,H39:H47)</f>
        <v>315.41</v>
      </c>
      <c r="I48" s="45">
        <f>SUBTOTAL(9,I39:I47)</f>
        <v>17769.839999999997</v>
      </c>
      <c r="J48" s="63"/>
      <c r="K48" s="63" t="s">
        <v>160</v>
      </c>
    </row>
    <row r="49" spans="1:11" ht="12.75" outlineLevel="2">
      <c r="A49" s="12">
        <v>1</v>
      </c>
      <c r="B49" s="60" t="s">
        <v>838</v>
      </c>
      <c r="C49" s="1" t="s">
        <v>662</v>
      </c>
      <c r="D49" s="2">
        <v>299.1</v>
      </c>
      <c r="E49" s="1" t="s">
        <v>839</v>
      </c>
      <c r="F49" s="1" t="s">
        <v>664</v>
      </c>
      <c r="G49" s="5" t="s">
        <v>261</v>
      </c>
      <c r="H49" s="5">
        <v>0</v>
      </c>
      <c r="I49" s="80">
        <f>D49-H49</f>
        <v>299.1</v>
      </c>
      <c r="J49" s="1" t="s">
        <v>840</v>
      </c>
      <c r="K49" s="1" t="s">
        <v>21</v>
      </c>
    </row>
    <row r="50" spans="1:11" s="30" customFormat="1" ht="12.75" outlineLevel="1">
      <c r="A50" s="27"/>
      <c r="B50" s="69"/>
      <c r="C50" s="63"/>
      <c r="D50" s="70">
        <f>SUBTOTAL(9,D49:D49)</f>
        <v>299.1</v>
      </c>
      <c r="E50" s="63"/>
      <c r="F50" s="63"/>
      <c r="G50" s="29"/>
      <c r="H50" s="29">
        <f>SUBTOTAL(9,H49:H49)</f>
        <v>0</v>
      </c>
      <c r="I50" s="45">
        <f>SUBTOTAL(9,I49:I49)</f>
        <v>299.1</v>
      </c>
      <c r="J50" s="63"/>
      <c r="K50" s="63" t="s">
        <v>841</v>
      </c>
    </row>
    <row r="51" spans="1:11" ht="12.75" outlineLevel="2">
      <c r="A51" s="12">
        <v>1</v>
      </c>
      <c r="B51" s="60" t="s">
        <v>842</v>
      </c>
      <c r="C51" s="1" t="s">
        <v>843</v>
      </c>
      <c r="D51" s="2">
        <v>1981.73</v>
      </c>
      <c r="E51" s="1" t="s">
        <v>844</v>
      </c>
      <c r="F51" s="1" t="s">
        <v>845</v>
      </c>
      <c r="G51" s="5" t="s">
        <v>261</v>
      </c>
      <c r="H51" s="5">
        <v>0</v>
      </c>
      <c r="I51" s="80">
        <f>D51-H51</f>
        <v>1981.73</v>
      </c>
      <c r="J51" s="1" t="s">
        <v>169</v>
      </c>
      <c r="K51" s="1" t="s">
        <v>24</v>
      </c>
    </row>
    <row r="52" spans="1:11" ht="12.75" outlineLevel="2">
      <c r="A52" s="12">
        <v>2</v>
      </c>
      <c r="B52" s="60" t="s">
        <v>846</v>
      </c>
      <c r="C52" s="1" t="s">
        <v>662</v>
      </c>
      <c r="D52" s="2">
        <v>1465.17</v>
      </c>
      <c r="E52" s="1" t="s">
        <v>847</v>
      </c>
      <c r="F52" s="1" t="s">
        <v>772</v>
      </c>
      <c r="G52" s="5" t="s">
        <v>261</v>
      </c>
      <c r="H52" s="5">
        <v>0</v>
      </c>
      <c r="I52" s="80">
        <f>D52-H52</f>
        <v>1465.17</v>
      </c>
      <c r="J52" s="1" t="s">
        <v>169</v>
      </c>
      <c r="K52" s="1" t="s">
        <v>24</v>
      </c>
    </row>
    <row r="53" spans="1:11" ht="12.75" outlineLevel="2">
      <c r="A53" s="20">
        <v>3</v>
      </c>
      <c r="B53" s="60" t="s">
        <v>848</v>
      </c>
      <c r="C53" s="1" t="s">
        <v>662</v>
      </c>
      <c r="D53" s="2">
        <v>4454.75</v>
      </c>
      <c r="E53" s="1" t="s">
        <v>849</v>
      </c>
      <c r="F53" s="1" t="s">
        <v>772</v>
      </c>
      <c r="G53" s="5" t="s">
        <v>261</v>
      </c>
      <c r="H53" s="5">
        <v>0</v>
      </c>
      <c r="I53" s="80">
        <f>D53-H53</f>
        <v>4454.75</v>
      </c>
      <c r="J53" s="1" t="s">
        <v>169</v>
      </c>
      <c r="K53" s="1" t="s">
        <v>24</v>
      </c>
    </row>
    <row r="54" spans="1:11" ht="12.75" outlineLevel="2">
      <c r="A54" s="12">
        <v>4</v>
      </c>
      <c r="B54" s="60" t="s">
        <v>850</v>
      </c>
      <c r="C54" s="1" t="s">
        <v>662</v>
      </c>
      <c r="D54" s="2">
        <v>4295.55</v>
      </c>
      <c r="E54" s="1" t="s">
        <v>851</v>
      </c>
      <c r="F54" s="1" t="s">
        <v>772</v>
      </c>
      <c r="G54" s="22" t="s">
        <v>261</v>
      </c>
      <c r="H54" s="22">
        <v>0</v>
      </c>
      <c r="I54" s="80">
        <f>D54-H54</f>
        <v>4295.55</v>
      </c>
      <c r="J54" s="1" t="s">
        <v>169</v>
      </c>
      <c r="K54" s="1" t="s">
        <v>24</v>
      </c>
    </row>
    <row r="55" spans="1:11" ht="12.75" outlineLevel="2">
      <c r="A55" s="20">
        <v>5</v>
      </c>
      <c r="B55" s="60" t="s">
        <v>852</v>
      </c>
      <c r="C55" s="1" t="s">
        <v>662</v>
      </c>
      <c r="D55" s="2">
        <v>761.1</v>
      </c>
      <c r="E55" s="1" t="s">
        <v>853</v>
      </c>
      <c r="F55" s="1" t="s">
        <v>764</v>
      </c>
      <c r="G55" s="5" t="s">
        <v>261</v>
      </c>
      <c r="H55" s="5">
        <v>0</v>
      </c>
      <c r="I55" s="80">
        <f>D55-H55</f>
        <v>761.1</v>
      </c>
      <c r="J55" s="1" t="s">
        <v>169</v>
      </c>
      <c r="K55" s="1" t="s">
        <v>24</v>
      </c>
    </row>
    <row r="56" spans="1:11" s="30" customFormat="1" ht="12.75" outlineLevel="1">
      <c r="A56" s="27"/>
      <c r="B56" s="69"/>
      <c r="C56" s="63"/>
      <c r="D56" s="70">
        <f>SUBTOTAL(9,D51:D55)</f>
        <v>12958.300000000001</v>
      </c>
      <c r="E56" s="63"/>
      <c r="F56" s="63"/>
      <c r="G56" s="29"/>
      <c r="H56" s="29">
        <f>SUBTOTAL(9,H51:H55)</f>
        <v>0</v>
      </c>
      <c r="I56" s="45">
        <f>SUBTOTAL(9,I51:I55)</f>
        <v>12958.300000000001</v>
      </c>
      <c r="J56" s="63"/>
      <c r="K56" s="63" t="s">
        <v>182</v>
      </c>
    </row>
    <row r="57" spans="1:11" ht="12.75" outlineLevel="2">
      <c r="A57" s="4">
        <v>1</v>
      </c>
      <c r="B57" s="60" t="s">
        <v>854</v>
      </c>
      <c r="C57" s="1" t="s">
        <v>662</v>
      </c>
      <c r="D57" s="2">
        <v>9273.25</v>
      </c>
      <c r="E57" s="1" t="s">
        <v>855</v>
      </c>
      <c r="F57" s="1" t="s">
        <v>764</v>
      </c>
      <c r="G57" s="5" t="s">
        <v>261</v>
      </c>
      <c r="H57" s="5">
        <v>0</v>
      </c>
      <c r="I57" s="80">
        <f>D57-H57</f>
        <v>9273.25</v>
      </c>
      <c r="J57" s="1" t="s">
        <v>185</v>
      </c>
      <c r="K57" s="1" t="s">
        <v>25</v>
      </c>
    </row>
    <row r="58" spans="1:11" s="30" customFormat="1" ht="12.75" outlineLevel="1">
      <c r="A58" s="27"/>
      <c r="B58" s="69"/>
      <c r="C58" s="63"/>
      <c r="D58" s="70">
        <f>SUBTOTAL(9,D57:D57)</f>
        <v>9273.25</v>
      </c>
      <c r="E58" s="63"/>
      <c r="F58" s="63"/>
      <c r="G58" s="29"/>
      <c r="H58" s="29">
        <f>SUBTOTAL(9,H57:H57)</f>
        <v>0</v>
      </c>
      <c r="I58" s="45">
        <f>SUBTOTAL(9,I57:I57)</f>
        <v>9273.25</v>
      </c>
      <c r="J58" s="63"/>
      <c r="K58" s="63" t="s">
        <v>188</v>
      </c>
    </row>
    <row r="59" spans="1:11" ht="12.75" outlineLevel="2">
      <c r="A59" s="4">
        <v>1</v>
      </c>
      <c r="B59" s="60" t="s">
        <v>856</v>
      </c>
      <c r="C59" s="1" t="s">
        <v>662</v>
      </c>
      <c r="D59" s="2">
        <v>3313.32</v>
      </c>
      <c r="E59" s="1" t="s">
        <v>857</v>
      </c>
      <c r="F59" s="1" t="s">
        <v>817</v>
      </c>
      <c r="G59" s="5" t="s">
        <v>261</v>
      </c>
      <c r="H59" s="5">
        <v>0</v>
      </c>
      <c r="I59" s="80">
        <f>D59-H59</f>
        <v>3313.32</v>
      </c>
      <c r="J59" s="1" t="s">
        <v>192</v>
      </c>
      <c r="K59" s="1" t="s">
        <v>23</v>
      </c>
    </row>
    <row r="60" spans="1:11" ht="12.75" outlineLevel="2">
      <c r="A60" s="4">
        <v>2</v>
      </c>
      <c r="B60" s="60" t="s">
        <v>858</v>
      </c>
      <c r="C60" s="1" t="s">
        <v>662</v>
      </c>
      <c r="D60" s="2">
        <v>11618.75</v>
      </c>
      <c r="E60" s="1" t="s">
        <v>859</v>
      </c>
      <c r="F60" s="1" t="s">
        <v>664</v>
      </c>
      <c r="G60" s="5" t="s">
        <v>261</v>
      </c>
      <c r="H60" s="5">
        <v>0</v>
      </c>
      <c r="I60" s="80">
        <f>D60-H60</f>
        <v>11618.75</v>
      </c>
      <c r="J60" s="1" t="s">
        <v>192</v>
      </c>
      <c r="K60" s="1" t="s">
        <v>23</v>
      </c>
    </row>
    <row r="61" spans="1:11" ht="12.75" outlineLevel="2">
      <c r="A61" s="4">
        <v>3</v>
      </c>
      <c r="B61" s="60" t="s">
        <v>860</v>
      </c>
      <c r="C61" s="1" t="s">
        <v>662</v>
      </c>
      <c r="D61" s="2">
        <v>12691.56</v>
      </c>
      <c r="E61" s="1" t="s">
        <v>861</v>
      </c>
      <c r="F61" s="1" t="s">
        <v>764</v>
      </c>
      <c r="G61" s="5" t="s">
        <v>261</v>
      </c>
      <c r="H61" s="5">
        <v>0</v>
      </c>
      <c r="I61" s="80">
        <f>D61-H61</f>
        <v>12691.56</v>
      </c>
      <c r="J61" s="1" t="s">
        <v>192</v>
      </c>
      <c r="K61" s="1" t="s">
        <v>23</v>
      </c>
    </row>
    <row r="62" spans="1:11" s="30" customFormat="1" ht="12.75" outlineLevel="1">
      <c r="A62" s="27"/>
      <c r="B62" s="69"/>
      <c r="C62" s="63"/>
      <c r="D62" s="70">
        <f>SUBTOTAL(9,D59:D61)</f>
        <v>27623.629999999997</v>
      </c>
      <c r="E62" s="63"/>
      <c r="F62" s="63"/>
      <c r="G62" s="29"/>
      <c r="H62" s="29">
        <f>SUBTOTAL(9,H59:H61)</f>
        <v>0</v>
      </c>
      <c r="I62" s="45">
        <f>SUBTOTAL(9,I59:I61)</f>
        <v>27623.629999999997</v>
      </c>
      <c r="J62" s="63"/>
      <c r="K62" s="63" t="s">
        <v>193</v>
      </c>
    </row>
    <row r="63" spans="1:11" ht="12.75" outlineLevel="2">
      <c r="A63" s="4">
        <v>1</v>
      </c>
      <c r="B63" s="60" t="s">
        <v>862</v>
      </c>
      <c r="C63" s="1" t="s">
        <v>863</v>
      </c>
      <c r="D63" s="2">
        <v>505.04</v>
      </c>
      <c r="E63" s="1" t="s">
        <v>864</v>
      </c>
      <c r="F63" s="1" t="s">
        <v>865</v>
      </c>
      <c r="G63" s="81" t="s">
        <v>261</v>
      </c>
      <c r="H63" s="81">
        <v>0</v>
      </c>
      <c r="I63" s="80">
        <f>D63-H63</f>
        <v>505.04</v>
      </c>
      <c r="J63" s="1" t="s">
        <v>204</v>
      </c>
      <c r="K63" s="1" t="s">
        <v>28</v>
      </c>
    </row>
    <row r="64" spans="1:11" s="30" customFormat="1" ht="12.75" outlineLevel="1">
      <c r="A64" s="27"/>
      <c r="B64" s="69"/>
      <c r="C64" s="63"/>
      <c r="D64" s="70">
        <f>SUBTOTAL(9,D63:D63)</f>
        <v>505.04</v>
      </c>
      <c r="E64" s="63"/>
      <c r="F64" s="63"/>
      <c r="G64" s="43"/>
      <c r="H64" s="43">
        <f>SUBTOTAL(9,H63:H63)</f>
        <v>0</v>
      </c>
      <c r="I64" s="45">
        <f>SUBTOTAL(9,I63:I63)</f>
        <v>505.04</v>
      </c>
      <c r="J64" s="63"/>
      <c r="K64" s="63" t="s">
        <v>207</v>
      </c>
    </row>
    <row r="65" spans="1:11" s="30" customFormat="1" ht="12.75" outlineLevel="1">
      <c r="A65" s="12">
        <v>1</v>
      </c>
      <c r="B65" s="60" t="s">
        <v>866</v>
      </c>
      <c r="C65" s="1" t="s">
        <v>843</v>
      </c>
      <c r="D65" s="2">
        <v>11619</v>
      </c>
      <c r="E65" s="1" t="s">
        <v>867</v>
      </c>
      <c r="F65" s="19" t="s">
        <v>843</v>
      </c>
      <c r="G65" s="5" t="s">
        <v>261</v>
      </c>
      <c r="H65" s="5">
        <v>0</v>
      </c>
      <c r="I65" s="80">
        <f aca="true" t="shared" si="2" ref="I65:I81">D65-H65</f>
        <v>11619</v>
      </c>
      <c r="J65" s="1" t="s">
        <v>210</v>
      </c>
      <c r="K65" s="127" t="s">
        <v>22</v>
      </c>
    </row>
    <row r="66" spans="1:11" ht="12.75" outlineLevel="2">
      <c r="A66" s="12">
        <v>2</v>
      </c>
      <c r="B66" s="60" t="s">
        <v>868</v>
      </c>
      <c r="C66" s="1" t="s">
        <v>823</v>
      </c>
      <c r="D66" s="2">
        <v>9033.94</v>
      </c>
      <c r="E66" s="1" t="s">
        <v>869</v>
      </c>
      <c r="F66" s="1" t="s">
        <v>662</v>
      </c>
      <c r="G66" s="5" t="s">
        <v>261</v>
      </c>
      <c r="H66" s="5">
        <v>0</v>
      </c>
      <c r="I66" s="80">
        <f t="shared" si="2"/>
        <v>9033.94</v>
      </c>
      <c r="J66" s="1" t="s">
        <v>210</v>
      </c>
      <c r="K66" s="1" t="s">
        <v>22</v>
      </c>
    </row>
    <row r="67" spans="1:11" ht="12.75" outlineLevel="2">
      <c r="A67" s="12">
        <v>3</v>
      </c>
      <c r="B67" s="60" t="s">
        <v>870</v>
      </c>
      <c r="C67" s="1" t="s">
        <v>823</v>
      </c>
      <c r="D67" s="2">
        <v>9033.94</v>
      </c>
      <c r="E67" s="1" t="s">
        <v>871</v>
      </c>
      <c r="F67" s="1" t="s">
        <v>662</v>
      </c>
      <c r="G67" s="5" t="s">
        <v>261</v>
      </c>
      <c r="H67" s="5">
        <v>0</v>
      </c>
      <c r="I67" s="80">
        <f t="shared" si="2"/>
        <v>9033.94</v>
      </c>
      <c r="J67" s="1" t="s">
        <v>210</v>
      </c>
      <c r="K67" s="1" t="s">
        <v>22</v>
      </c>
    </row>
    <row r="68" spans="1:11" ht="12.75" outlineLevel="2">
      <c r="A68" s="12">
        <v>4</v>
      </c>
      <c r="B68" s="60" t="s">
        <v>872</v>
      </c>
      <c r="C68" s="1" t="s">
        <v>823</v>
      </c>
      <c r="D68" s="2">
        <v>1119.99</v>
      </c>
      <c r="E68" s="1" t="s">
        <v>873</v>
      </c>
      <c r="F68" s="1" t="s">
        <v>662</v>
      </c>
      <c r="G68" s="5" t="s">
        <v>261</v>
      </c>
      <c r="H68" s="5">
        <v>0</v>
      </c>
      <c r="I68" s="80">
        <f t="shared" si="2"/>
        <v>1119.99</v>
      </c>
      <c r="J68" s="1" t="s">
        <v>210</v>
      </c>
      <c r="K68" s="1" t="s">
        <v>22</v>
      </c>
    </row>
    <row r="69" spans="1:11" ht="12.75" outlineLevel="2">
      <c r="A69" s="12">
        <v>5</v>
      </c>
      <c r="B69" s="60" t="s">
        <v>874</v>
      </c>
      <c r="C69" s="1" t="s">
        <v>823</v>
      </c>
      <c r="D69" s="2">
        <v>2470.02</v>
      </c>
      <c r="E69" s="1" t="s">
        <v>875</v>
      </c>
      <c r="F69" s="19" t="s">
        <v>662</v>
      </c>
      <c r="G69" s="5" t="s">
        <v>261</v>
      </c>
      <c r="H69" s="5">
        <v>0</v>
      </c>
      <c r="I69" s="80">
        <f t="shared" si="2"/>
        <v>2470.02</v>
      </c>
      <c r="J69" s="1" t="s">
        <v>210</v>
      </c>
      <c r="K69" s="1" t="s">
        <v>22</v>
      </c>
    </row>
    <row r="70" spans="1:11" ht="12.75" outlineLevel="2">
      <c r="A70" s="12">
        <v>6</v>
      </c>
      <c r="B70" s="60" t="s">
        <v>876</v>
      </c>
      <c r="C70" s="1" t="s">
        <v>823</v>
      </c>
      <c r="D70" s="2">
        <v>4432.71</v>
      </c>
      <c r="E70" s="1" t="s">
        <v>877</v>
      </c>
      <c r="F70" s="19" t="s">
        <v>662</v>
      </c>
      <c r="G70" s="5" t="s">
        <v>261</v>
      </c>
      <c r="H70" s="5">
        <v>0</v>
      </c>
      <c r="I70" s="80">
        <f t="shared" si="2"/>
        <v>4432.71</v>
      </c>
      <c r="J70" s="1" t="s">
        <v>210</v>
      </c>
      <c r="K70" s="1" t="s">
        <v>22</v>
      </c>
    </row>
    <row r="71" spans="1:11" ht="12.75" outlineLevel="2">
      <c r="A71" s="12">
        <v>7</v>
      </c>
      <c r="B71" s="60" t="s">
        <v>878</v>
      </c>
      <c r="C71" s="1" t="s">
        <v>823</v>
      </c>
      <c r="D71" s="2">
        <v>818.88</v>
      </c>
      <c r="E71" s="1" t="s">
        <v>879</v>
      </c>
      <c r="F71" s="19" t="s">
        <v>662</v>
      </c>
      <c r="G71" s="5" t="s">
        <v>261</v>
      </c>
      <c r="H71" s="5">
        <v>0</v>
      </c>
      <c r="I71" s="80">
        <f t="shared" si="2"/>
        <v>818.88</v>
      </c>
      <c r="J71" s="1" t="s">
        <v>210</v>
      </c>
      <c r="K71" s="1" t="s">
        <v>22</v>
      </c>
    </row>
    <row r="72" spans="1:11" ht="12.75" outlineLevel="2">
      <c r="A72" s="12">
        <v>8</v>
      </c>
      <c r="B72" s="60" t="s">
        <v>880</v>
      </c>
      <c r="C72" s="1" t="s">
        <v>823</v>
      </c>
      <c r="D72" s="2">
        <v>13313.86</v>
      </c>
      <c r="E72" s="1" t="s">
        <v>881</v>
      </c>
      <c r="F72" s="19" t="s">
        <v>662</v>
      </c>
      <c r="G72" s="5" t="s">
        <v>261</v>
      </c>
      <c r="H72" s="5">
        <v>0</v>
      </c>
      <c r="I72" s="80">
        <f t="shared" si="2"/>
        <v>13313.86</v>
      </c>
      <c r="J72" s="1" t="s">
        <v>210</v>
      </c>
      <c r="K72" s="1" t="s">
        <v>22</v>
      </c>
    </row>
    <row r="73" spans="1:11" ht="12.75" outlineLevel="2">
      <c r="A73" s="12">
        <v>9</v>
      </c>
      <c r="B73" s="60" t="s">
        <v>882</v>
      </c>
      <c r="C73" s="1" t="s">
        <v>823</v>
      </c>
      <c r="D73" s="2">
        <v>4312.9</v>
      </c>
      <c r="E73" s="1" t="s">
        <v>883</v>
      </c>
      <c r="F73" s="19" t="s">
        <v>662</v>
      </c>
      <c r="G73" s="5" t="s">
        <v>261</v>
      </c>
      <c r="H73" s="5">
        <v>0</v>
      </c>
      <c r="I73" s="80">
        <f t="shared" si="2"/>
        <v>4312.9</v>
      </c>
      <c r="J73" s="1" t="s">
        <v>210</v>
      </c>
      <c r="K73" s="1" t="s">
        <v>22</v>
      </c>
    </row>
    <row r="74" spans="1:11" ht="12.75" outlineLevel="2">
      <c r="A74" s="12">
        <v>10</v>
      </c>
      <c r="B74" s="60" t="s">
        <v>884</v>
      </c>
      <c r="C74" s="1" t="s">
        <v>823</v>
      </c>
      <c r="D74" s="2">
        <v>2851.84</v>
      </c>
      <c r="E74" s="1" t="s">
        <v>885</v>
      </c>
      <c r="F74" s="19" t="s">
        <v>662</v>
      </c>
      <c r="G74" s="5" t="s">
        <v>261</v>
      </c>
      <c r="H74" s="5">
        <v>0</v>
      </c>
      <c r="I74" s="80">
        <f t="shared" si="2"/>
        <v>2851.84</v>
      </c>
      <c r="J74" s="1" t="s">
        <v>210</v>
      </c>
      <c r="K74" s="1" t="s">
        <v>22</v>
      </c>
    </row>
    <row r="75" spans="1:11" ht="12.75" outlineLevel="2">
      <c r="A75" s="12">
        <v>11</v>
      </c>
      <c r="B75" s="60" t="s">
        <v>886</v>
      </c>
      <c r="C75" s="1" t="s">
        <v>823</v>
      </c>
      <c r="D75" s="2">
        <v>44.16</v>
      </c>
      <c r="E75" s="1" t="s">
        <v>887</v>
      </c>
      <c r="F75" s="19" t="s">
        <v>662</v>
      </c>
      <c r="G75" s="5" t="s">
        <v>261</v>
      </c>
      <c r="H75" s="5">
        <v>0</v>
      </c>
      <c r="I75" s="80">
        <f t="shared" si="2"/>
        <v>44.16</v>
      </c>
      <c r="J75" s="1" t="s">
        <v>210</v>
      </c>
      <c r="K75" s="1" t="s">
        <v>22</v>
      </c>
    </row>
    <row r="76" spans="1:11" ht="12.75" outlineLevel="2">
      <c r="A76" s="12">
        <v>12</v>
      </c>
      <c r="B76" s="60" t="s">
        <v>888</v>
      </c>
      <c r="C76" s="1" t="s">
        <v>662</v>
      </c>
      <c r="D76" s="2">
        <v>8236.82</v>
      </c>
      <c r="E76" s="1" t="s">
        <v>889</v>
      </c>
      <c r="F76" s="19" t="s">
        <v>764</v>
      </c>
      <c r="G76" s="114" t="s">
        <v>261</v>
      </c>
      <c r="H76" s="5">
        <v>0</v>
      </c>
      <c r="I76" s="80">
        <f t="shared" si="2"/>
        <v>8236.82</v>
      </c>
      <c r="J76" s="60" t="s">
        <v>210</v>
      </c>
      <c r="K76" s="1" t="s">
        <v>22</v>
      </c>
    </row>
    <row r="77" spans="1:11" ht="12.75" outlineLevel="2">
      <c r="A77" s="12">
        <v>13</v>
      </c>
      <c r="B77" s="60" t="s">
        <v>890</v>
      </c>
      <c r="C77" s="1" t="s">
        <v>662</v>
      </c>
      <c r="D77" s="2">
        <v>2470.02</v>
      </c>
      <c r="E77" s="1" t="s">
        <v>891</v>
      </c>
      <c r="F77" s="19" t="s">
        <v>764</v>
      </c>
      <c r="G77" s="114" t="s">
        <v>261</v>
      </c>
      <c r="H77" s="5">
        <v>0</v>
      </c>
      <c r="I77" s="80">
        <f t="shared" si="2"/>
        <v>2470.02</v>
      </c>
      <c r="J77" s="60" t="s">
        <v>210</v>
      </c>
      <c r="K77" s="1" t="s">
        <v>22</v>
      </c>
    </row>
    <row r="78" spans="1:11" ht="12.75" outlineLevel="2">
      <c r="A78" s="12">
        <v>14</v>
      </c>
      <c r="B78" s="60" t="s">
        <v>892</v>
      </c>
      <c r="C78" s="1" t="s">
        <v>662</v>
      </c>
      <c r="D78" s="2">
        <v>1477.57</v>
      </c>
      <c r="E78" s="1" t="s">
        <v>893</v>
      </c>
      <c r="F78" s="19" t="s">
        <v>764</v>
      </c>
      <c r="G78" s="114" t="s">
        <v>261</v>
      </c>
      <c r="H78" s="5">
        <v>0</v>
      </c>
      <c r="I78" s="80">
        <f t="shared" si="2"/>
        <v>1477.57</v>
      </c>
      <c r="J78" s="60" t="s">
        <v>210</v>
      </c>
      <c r="K78" s="1" t="s">
        <v>22</v>
      </c>
    </row>
    <row r="79" spans="1:11" ht="12.75" outlineLevel="2">
      <c r="A79" s="12">
        <v>15</v>
      </c>
      <c r="B79" s="60" t="s">
        <v>894</v>
      </c>
      <c r="C79" s="1" t="s">
        <v>662</v>
      </c>
      <c r="D79" s="2">
        <v>362.7</v>
      </c>
      <c r="E79" s="1" t="s">
        <v>895</v>
      </c>
      <c r="F79" s="19" t="s">
        <v>764</v>
      </c>
      <c r="G79" s="114" t="s">
        <v>261</v>
      </c>
      <c r="H79" s="5">
        <v>0</v>
      </c>
      <c r="I79" s="80">
        <f t="shared" si="2"/>
        <v>362.7</v>
      </c>
      <c r="J79" s="60" t="s">
        <v>210</v>
      </c>
      <c r="K79" s="1" t="s">
        <v>22</v>
      </c>
    </row>
    <row r="80" spans="1:11" ht="12.75" outlineLevel="2">
      <c r="A80" s="12">
        <v>16</v>
      </c>
      <c r="B80" s="60" t="s">
        <v>896</v>
      </c>
      <c r="C80" s="1" t="s">
        <v>662</v>
      </c>
      <c r="D80" s="2">
        <v>409.44</v>
      </c>
      <c r="E80" s="1" t="s">
        <v>897</v>
      </c>
      <c r="F80" s="19" t="s">
        <v>764</v>
      </c>
      <c r="G80" s="114" t="s">
        <v>261</v>
      </c>
      <c r="H80" s="5">
        <v>0</v>
      </c>
      <c r="I80" s="80">
        <f t="shared" si="2"/>
        <v>409.44</v>
      </c>
      <c r="J80" s="60" t="s">
        <v>210</v>
      </c>
      <c r="K80" s="1" t="s">
        <v>22</v>
      </c>
    </row>
    <row r="81" spans="1:11" ht="12.75" outlineLevel="2">
      <c r="A81" s="12">
        <v>17</v>
      </c>
      <c r="B81" s="60" t="s">
        <v>898</v>
      </c>
      <c r="C81" s="1" t="s">
        <v>662</v>
      </c>
      <c r="D81" s="2">
        <v>4731.25</v>
      </c>
      <c r="E81" s="1" t="s">
        <v>899</v>
      </c>
      <c r="F81" s="19" t="s">
        <v>764</v>
      </c>
      <c r="G81" s="114" t="s">
        <v>261</v>
      </c>
      <c r="H81" s="5">
        <v>12.62</v>
      </c>
      <c r="I81" s="80">
        <f t="shared" si="2"/>
        <v>4718.63</v>
      </c>
      <c r="J81" s="60" t="s">
        <v>210</v>
      </c>
      <c r="K81" s="1" t="s">
        <v>22</v>
      </c>
    </row>
    <row r="82" spans="1:11" s="30" customFormat="1" ht="12.75" outlineLevel="1">
      <c r="A82" s="27"/>
      <c r="B82" s="69"/>
      <c r="C82" s="63"/>
      <c r="D82" s="70">
        <f>SUBTOTAL(9,D66:D81)</f>
        <v>65120.04</v>
      </c>
      <c r="E82" s="63"/>
      <c r="F82" s="71"/>
      <c r="G82" s="29"/>
      <c r="H82" s="29">
        <f>SUBTOTAL(9,H66:H81)</f>
        <v>12.62</v>
      </c>
      <c r="I82" s="45">
        <f>SUBTOTAL(9,I66:I81)</f>
        <v>65107.42</v>
      </c>
      <c r="J82" s="69"/>
      <c r="K82" s="63" t="s">
        <v>233</v>
      </c>
    </row>
    <row r="83" spans="1:11" ht="12.75" outlineLevel="2">
      <c r="A83" s="4">
        <v>1</v>
      </c>
      <c r="B83" s="60" t="s">
        <v>900</v>
      </c>
      <c r="C83" s="1" t="s">
        <v>662</v>
      </c>
      <c r="D83" s="2">
        <v>1268.5</v>
      </c>
      <c r="E83" s="1" t="s">
        <v>901</v>
      </c>
      <c r="F83" s="19" t="s">
        <v>664</v>
      </c>
      <c r="G83" s="5" t="s">
        <v>261</v>
      </c>
      <c r="H83" s="5">
        <v>0</v>
      </c>
      <c r="I83" s="80">
        <f>D83-H83</f>
        <v>1268.5</v>
      </c>
      <c r="J83" s="60" t="s">
        <v>315</v>
      </c>
      <c r="K83" s="1" t="s">
        <v>20</v>
      </c>
    </row>
    <row r="84" spans="1:11" ht="12.75" outlineLevel="2">
      <c r="A84" s="4">
        <v>2</v>
      </c>
      <c r="B84" s="60" t="s">
        <v>902</v>
      </c>
      <c r="C84" s="1" t="s">
        <v>662</v>
      </c>
      <c r="D84" s="2">
        <v>761.1</v>
      </c>
      <c r="E84" s="1" t="s">
        <v>903</v>
      </c>
      <c r="F84" s="19" t="s">
        <v>802</v>
      </c>
      <c r="G84" s="114" t="s">
        <v>261</v>
      </c>
      <c r="H84" s="5">
        <v>0</v>
      </c>
      <c r="I84" s="80">
        <f>D84-H84</f>
        <v>761.1</v>
      </c>
      <c r="J84" s="60" t="s">
        <v>315</v>
      </c>
      <c r="K84" s="1" t="s">
        <v>20</v>
      </c>
    </row>
    <row r="85" spans="1:11" s="30" customFormat="1" ht="12.75" outlineLevel="1">
      <c r="A85" s="27"/>
      <c r="B85" s="69"/>
      <c r="C85" s="63"/>
      <c r="D85" s="70">
        <f>SUBTOTAL(9,D83:D84)</f>
        <v>2029.6</v>
      </c>
      <c r="E85" s="63"/>
      <c r="F85" s="71"/>
      <c r="G85" s="29"/>
      <c r="H85" s="29">
        <f>SUBTOTAL(9,H83:H84)</f>
        <v>0</v>
      </c>
      <c r="I85" s="45">
        <f>SUBTOTAL(9,I83:I84)</f>
        <v>2029.6</v>
      </c>
      <c r="J85" s="69"/>
      <c r="K85" s="63" t="s">
        <v>316</v>
      </c>
    </row>
    <row r="86" spans="1:11" ht="12.75" outlineLevel="2">
      <c r="A86" s="4">
        <v>1</v>
      </c>
      <c r="B86" s="60" t="s">
        <v>904</v>
      </c>
      <c r="C86" s="1" t="s">
        <v>823</v>
      </c>
      <c r="D86" s="2">
        <v>2501.9</v>
      </c>
      <c r="E86" s="1" t="s">
        <v>905</v>
      </c>
      <c r="F86" s="19" t="s">
        <v>662</v>
      </c>
      <c r="G86" s="5" t="s">
        <v>261</v>
      </c>
      <c r="H86" s="5">
        <v>0</v>
      </c>
      <c r="I86" s="80">
        <f>D86-H86</f>
        <v>2501.9</v>
      </c>
      <c r="J86" s="60" t="s">
        <v>700</v>
      </c>
      <c r="K86" s="1" t="s">
        <v>29</v>
      </c>
    </row>
    <row r="87" spans="1:11" s="30" customFormat="1" ht="12.75" outlineLevel="1">
      <c r="A87" s="27"/>
      <c r="B87" s="69"/>
      <c r="C87" s="63"/>
      <c r="D87" s="70">
        <f>SUBTOTAL(9,D86:D86)</f>
        <v>2501.9</v>
      </c>
      <c r="E87" s="63"/>
      <c r="F87" s="71"/>
      <c r="G87" s="29"/>
      <c r="H87" s="29">
        <f>SUBTOTAL(9,H86:H86)</f>
        <v>0</v>
      </c>
      <c r="I87" s="45">
        <f>SUBTOTAL(9,I86:I86)</f>
        <v>2501.9</v>
      </c>
      <c r="J87" s="69"/>
      <c r="K87" s="63" t="s">
        <v>775</v>
      </c>
    </row>
    <row r="88" spans="1:11" ht="12.75" outlineLevel="2">
      <c r="A88" s="12">
        <v>1</v>
      </c>
      <c r="B88" s="60" t="s">
        <v>906</v>
      </c>
      <c r="C88" s="1" t="s">
        <v>907</v>
      </c>
      <c r="D88" s="2">
        <v>973.27</v>
      </c>
      <c r="E88" s="1" t="s">
        <v>908</v>
      </c>
      <c r="F88" s="19" t="s">
        <v>907</v>
      </c>
      <c r="G88" s="5" t="s">
        <v>261</v>
      </c>
      <c r="H88" s="5">
        <v>0</v>
      </c>
      <c r="I88" s="80">
        <f>D88-H88</f>
        <v>973.27</v>
      </c>
      <c r="J88" s="60" t="s">
        <v>236</v>
      </c>
      <c r="K88" s="1" t="s">
        <v>26</v>
      </c>
    </row>
    <row r="89" spans="1:11" ht="12.75" outlineLevel="2">
      <c r="A89" s="12">
        <v>2</v>
      </c>
      <c r="B89" s="60" t="s">
        <v>909</v>
      </c>
      <c r="C89" s="1" t="s">
        <v>907</v>
      </c>
      <c r="D89" s="2">
        <v>14599.05</v>
      </c>
      <c r="E89" s="1" t="s">
        <v>910</v>
      </c>
      <c r="F89" s="19" t="s">
        <v>907</v>
      </c>
      <c r="G89" s="5" t="s">
        <v>261</v>
      </c>
      <c r="H89" s="5">
        <v>0</v>
      </c>
      <c r="I89" s="80">
        <f>D89-H89</f>
        <v>14599.05</v>
      </c>
      <c r="J89" s="60" t="s">
        <v>236</v>
      </c>
      <c r="K89" s="1" t="s">
        <v>26</v>
      </c>
    </row>
    <row r="90" spans="1:11" ht="12.75" outlineLevel="2">
      <c r="A90" s="12">
        <v>3</v>
      </c>
      <c r="B90" s="60" t="s">
        <v>911</v>
      </c>
      <c r="C90" s="1" t="s">
        <v>662</v>
      </c>
      <c r="D90" s="2">
        <v>1946.54</v>
      </c>
      <c r="E90" s="1" t="s">
        <v>912</v>
      </c>
      <c r="F90" s="19" t="s">
        <v>767</v>
      </c>
      <c r="G90" s="5" t="s">
        <v>261</v>
      </c>
      <c r="H90" s="22">
        <v>0</v>
      </c>
      <c r="I90" s="80">
        <f>D90-H90</f>
        <v>1946.54</v>
      </c>
      <c r="J90" s="60" t="s">
        <v>236</v>
      </c>
      <c r="K90" s="1" t="s">
        <v>26</v>
      </c>
    </row>
    <row r="91" spans="1:11" ht="12.75" outlineLevel="2">
      <c r="A91" s="12">
        <v>4</v>
      </c>
      <c r="B91" s="60" t="s">
        <v>913</v>
      </c>
      <c r="C91" s="1" t="s">
        <v>662</v>
      </c>
      <c r="D91" s="2">
        <v>16545.59</v>
      </c>
      <c r="E91" s="1" t="s">
        <v>914</v>
      </c>
      <c r="F91" s="19" t="s">
        <v>764</v>
      </c>
      <c r="G91" s="114" t="s">
        <v>261</v>
      </c>
      <c r="H91" s="5">
        <v>0</v>
      </c>
      <c r="I91" s="80">
        <f>D91-H91</f>
        <v>16545.59</v>
      </c>
      <c r="J91" s="60" t="s">
        <v>236</v>
      </c>
      <c r="K91" s="1" t="s">
        <v>26</v>
      </c>
    </row>
    <row r="92" spans="1:11" s="30" customFormat="1" ht="12.75" outlineLevel="1">
      <c r="A92" s="27"/>
      <c r="B92" s="69"/>
      <c r="C92" s="63"/>
      <c r="D92" s="70">
        <f>SUBTOTAL(9,D88:D91)</f>
        <v>34064.45</v>
      </c>
      <c r="E92" s="63"/>
      <c r="F92" s="71"/>
      <c r="G92" s="29"/>
      <c r="H92" s="29">
        <f>SUBTOTAL(9,H88:H91)</f>
        <v>0</v>
      </c>
      <c r="I92" s="45">
        <f>SUBTOTAL(9,I88:I91)</f>
        <v>34064.45</v>
      </c>
      <c r="J92" s="69"/>
      <c r="K92" s="63" t="s">
        <v>237</v>
      </c>
    </row>
    <row r="93" spans="2:11" s="30" customFormat="1" ht="12.75">
      <c r="B93" s="89"/>
      <c r="C93" s="89"/>
      <c r="D93" s="128">
        <f>SUBTOTAL(9,D12:D92)</f>
        <v>250328.03</v>
      </c>
      <c r="E93" s="89"/>
      <c r="F93" s="89"/>
      <c r="G93" s="129"/>
      <c r="H93" s="129">
        <f>SUBTOTAL(9,H12:H92)</f>
        <v>328.03000000000003</v>
      </c>
      <c r="I93" s="130">
        <f>SUBTOTAL(9,I12:I92)</f>
        <v>250000.00000000003</v>
      </c>
      <c r="J93" s="89"/>
      <c r="K93" s="89" t="s">
        <v>254</v>
      </c>
    </row>
    <row r="94" spans="2:11" ht="12.75">
      <c r="B94" s="32"/>
      <c r="C94" s="32"/>
      <c r="D94" s="88"/>
      <c r="E94" s="32"/>
      <c r="F94" s="32"/>
      <c r="G94" s="91"/>
      <c r="H94" s="91"/>
      <c r="I94" s="92"/>
      <c r="J94" s="32"/>
      <c r="K94" s="32"/>
    </row>
    <row r="95" ht="12.75">
      <c r="I95" s="116"/>
    </row>
  </sheetData>
  <sheetProtection/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N13" sqref="N13"/>
    </sheetView>
  </sheetViews>
  <sheetFormatPr defaultColWidth="9.140625" defaultRowHeight="12.75" outlineLevelRow="2"/>
  <cols>
    <col min="1" max="1" width="5.28125" style="0" customWidth="1"/>
    <col min="2" max="2" width="13.8515625" style="0" customWidth="1"/>
    <col min="3" max="3" width="10.28125" style="0" customWidth="1"/>
    <col min="4" max="4" width="10.8515625" style="0" customWidth="1"/>
    <col min="5" max="5" width="7.140625" style="0" customWidth="1"/>
    <col min="9" max="9" width="11.00390625" style="0" customWidth="1"/>
    <col min="11" max="11" width="28.421875" style="0" customWidth="1"/>
  </cols>
  <sheetData>
    <row r="1" spans="2:23" ht="12.75">
      <c r="B1" s="33" t="s">
        <v>48</v>
      </c>
      <c r="C1" s="33"/>
      <c r="N1" s="7"/>
      <c r="O1" s="49"/>
      <c r="P1" s="50"/>
      <c r="Q1" s="51"/>
      <c r="R1" s="7"/>
      <c r="S1" s="49"/>
      <c r="U1" s="52"/>
      <c r="V1" s="52"/>
      <c r="W1" s="7"/>
    </row>
    <row r="2" spans="2:23" ht="12.75">
      <c r="B2" s="33" t="s">
        <v>774</v>
      </c>
      <c r="C2" s="33"/>
      <c r="N2" s="7"/>
      <c r="O2" s="7"/>
      <c r="P2" s="50"/>
      <c r="Q2" s="51"/>
      <c r="R2" s="7"/>
      <c r="S2" s="49"/>
      <c r="U2" s="52"/>
      <c r="V2" s="52"/>
      <c r="W2" s="7"/>
    </row>
    <row r="3" ht="12.75">
      <c r="I3" s="3" t="s">
        <v>50</v>
      </c>
    </row>
    <row r="4" ht="12.75">
      <c r="F4" s="7" t="s">
        <v>659</v>
      </c>
    </row>
    <row r="6" spans="1:11" ht="63.75">
      <c r="A6" s="53" t="s">
        <v>52</v>
      </c>
      <c r="B6" s="54" t="s">
        <v>53</v>
      </c>
      <c r="C6" s="55" t="s">
        <v>54</v>
      </c>
      <c r="D6" s="56" t="s">
        <v>55</v>
      </c>
      <c r="E6" s="55" t="s">
        <v>56</v>
      </c>
      <c r="F6" s="57" t="s">
        <v>57</v>
      </c>
      <c r="G6" s="58" t="s">
        <v>58</v>
      </c>
      <c r="H6" s="56" t="s">
        <v>59</v>
      </c>
      <c r="I6" s="59" t="s">
        <v>660</v>
      </c>
      <c r="J6" s="55" t="s">
        <v>61</v>
      </c>
      <c r="K6" s="113" t="s">
        <v>62</v>
      </c>
    </row>
    <row r="7" spans="1:11" ht="12.75" outlineLevel="2">
      <c r="A7" s="4">
        <v>1</v>
      </c>
      <c r="B7" s="60" t="s">
        <v>680</v>
      </c>
      <c r="C7" s="1" t="s">
        <v>681</v>
      </c>
      <c r="D7" s="2">
        <v>2470.02</v>
      </c>
      <c r="E7" s="82" t="s">
        <v>682</v>
      </c>
      <c r="F7" s="1" t="s">
        <v>683</v>
      </c>
      <c r="G7" s="81" t="s">
        <v>261</v>
      </c>
      <c r="H7" s="81">
        <v>0</v>
      </c>
      <c r="I7" s="80">
        <f aca="true" t="shared" si="0" ref="I7:I70">D7-H7</f>
        <v>2470.02</v>
      </c>
      <c r="J7" s="1" t="s">
        <v>108</v>
      </c>
      <c r="K7" s="1" t="s">
        <v>27</v>
      </c>
    </row>
    <row r="8" spans="1:11" s="30" customFormat="1" ht="12.75" outlineLevel="1">
      <c r="A8" s="27"/>
      <c r="B8" s="69"/>
      <c r="C8" s="63"/>
      <c r="D8" s="70">
        <f>SUBTOTAL(9,D7:D7)</f>
        <v>2470.02</v>
      </c>
      <c r="E8" s="117"/>
      <c r="F8" s="63"/>
      <c r="G8" s="43"/>
      <c r="H8" s="43">
        <f>SUBTOTAL(9,H7:H7)</f>
        <v>0</v>
      </c>
      <c r="I8" s="45">
        <f>SUBTOTAL(9,I7:I7)</f>
        <v>2470.02</v>
      </c>
      <c r="J8" s="63"/>
      <c r="K8" s="62" t="s">
        <v>109</v>
      </c>
    </row>
    <row r="9" spans="1:11" ht="12.75" outlineLevel="2">
      <c r="A9" s="4">
        <v>1</v>
      </c>
      <c r="B9" s="60" t="s">
        <v>701</v>
      </c>
      <c r="C9" s="1" t="s">
        <v>514</v>
      </c>
      <c r="D9" s="2">
        <v>27065.04</v>
      </c>
      <c r="E9" s="82" t="s">
        <v>702</v>
      </c>
      <c r="F9" s="1" t="s">
        <v>514</v>
      </c>
      <c r="G9" s="5" t="s">
        <v>261</v>
      </c>
      <c r="H9" s="5">
        <v>0</v>
      </c>
      <c r="I9" s="80">
        <f t="shared" si="0"/>
        <v>27065.04</v>
      </c>
      <c r="J9" s="1" t="s">
        <v>113</v>
      </c>
      <c r="K9" s="1" t="s">
        <v>40</v>
      </c>
    </row>
    <row r="10" spans="1:11" ht="12.75" outlineLevel="2">
      <c r="A10" s="4">
        <v>2</v>
      </c>
      <c r="B10" s="60" t="s">
        <v>703</v>
      </c>
      <c r="C10" s="1" t="s">
        <v>514</v>
      </c>
      <c r="D10" s="2">
        <v>3044.4</v>
      </c>
      <c r="E10" s="82" t="s">
        <v>704</v>
      </c>
      <c r="F10" s="1" t="s">
        <v>514</v>
      </c>
      <c r="G10" s="5" t="s">
        <v>261</v>
      </c>
      <c r="H10" s="5">
        <v>0</v>
      </c>
      <c r="I10" s="80">
        <f t="shared" si="0"/>
        <v>3044.4</v>
      </c>
      <c r="J10" s="1" t="s">
        <v>113</v>
      </c>
      <c r="K10" s="1" t="s">
        <v>40</v>
      </c>
    </row>
    <row r="11" spans="1:11" ht="12.75" outlineLevel="2">
      <c r="A11" s="4">
        <v>3</v>
      </c>
      <c r="B11" s="60" t="s">
        <v>705</v>
      </c>
      <c r="C11" s="1" t="s">
        <v>514</v>
      </c>
      <c r="D11" s="2">
        <v>1263.06</v>
      </c>
      <c r="E11" s="82" t="s">
        <v>706</v>
      </c>
      <c r="F11" s="1" t="s">
        <v>514</v>
      </c>
      <c r="G11" s="5" t="s">
        <v>261</v>
      </c>
      <c r="H11" s="5">
        <v>0</v>
      </c>
      <c r="I11" s="80">
        <f t="shared" si="0"/>
        <v>1263.06</v>
      </c>
      <c r="J11" s="1" t="s">
        <v>113</v>
      </c>
      <c r="K11" s="1" t="s">
        <v>40</v>
      </c>
    </row>
    <row r="12" spans="1:11" ht="12.75" outlineLevel="2">
      <c r="A12" s="4">
        <v>4</v>
      </c>
      <c r="B12" s="60" t="s">
        <v>707</v>
      </c>
      <c r="C12" s="1" t="s">
        <v>514</v>
      </c>
      <c r="D12" s="2">
        <v>1255.51</v>
      </c>
      <c r="E12" s="82" t="s">
        <v>708</v>
      </c>
      <c r="F12" s="1" t="s">
        <v>514</v>
      </c>
      <c r="G12" s="5" t="s">
        <v>261</v>
      </c>
      <c r="H12" s="5">
        <v>0</v>
      </c>
      <c r="I12" s="80">
        <f t="shared" si="0"/>
        <v>1255.51</v>
      </c>
      <c r="J12" s="1" t="s">
        <v>113</v>
      </c>
      <c r="K12" s="1" t="s">
        <v>40</v>
      </c>
    </row>
    <row r="13" spans="1:11" s="30" customFormat="1" ht="12.75" outlineLevel="1">
      <c r="A13" s="27"/>
      <c r="B13" s="69"/>
      <c r="C13" s="63"/>
      <c r="D13" s="70">
        <f>SUBTOTAL(9,D9:D12)</f>
        <v>32628.010000000002</v>
      </c>
      <c r="E13" s="117"/>
      <c r="F13" s="63"/>
      <c r="G13" s="29"/>
      <c r="H13" s="29">
        <f>SUBTOTAL(9,H9:H12)</f>
        <v>0</v>
      </c>
      <c r="I13" s="45">
        <f>SUBTOTAL(9,I9:I12)</f>
        <v>32628.010000000002</v>
      </c>
      <c r="J13" s="63"/>
      <c r="K13" s="63" t="s">
        <v>120</v>
      </c>
    </row>
    <row r="14" spans="1:11" ht="12.75" outlineLevel="2">
      <c r="A14" s="4">
        <v>1</v>
      </c>
      <c r="B14" s="60" t="s">
        <v>743</v>
      </c>
      <c r="C14" s="1" t="s">
        <v>514</v>
      </c>
      <c r="D14" s="2">
        <v>3893.08</v>
      </c>
      <c r="E14" s="82" t="s">
        <v>744</v>
      </c>
      <c r="F14" s="1" t="s">
        <v>507</v>
      </c>
      <c r="G14" s="5" t="s">
        <v>261</v>
      </c>
      <c r="H14" s="5">
        <v>0</v>
      </c>
      <c r="I14" s="80">
        <f t="shared" si="0"/>
        <v>3893.08</v>
      </c>
      <c r="J14" s="1" t="s">
        <v>123</v>
      </c>
      <c r="K14" s="1" t="s">
        <v>41</v>
      </c>
    </row>
    <row r="15" spans="1:11" s="30" customFormat="1" ht="12.75" outlineLevel="1">
      <c r="A15" s="27"/>
      <c r="B15" s="69"/>
      <c r="C15" s="63"/>
      <c r="D15" s="70">
        <f>SUBTOTAL(9,D14:D14)</f>
        <v>3893.08</v>
      </c>
      <c r="E15" s="117"/>
      <c r="F15" s="63"/>
      <c r="G15" s="29"/>
      <c r="H15" s="29">
        <f>SUBTOTAL(9,H14:H14)</f>
        <v>0</v>
      </c>
      <c r="I15" s="45">
        <f>SUBTOTAL(9,I14:I14)</f>
        <v>3893.08</v>
      </c>
      <c r="J15" s="63"/>
      <c r="K15" s="63" t="s">
        <v>124</v>
      </c>
    </row>
    <row r="16" spans="1:11" ht="12.75" outlineLevel="2">
      <c r="A16" s="4">
        <v>1</v>
      </c>
      <c r="B16" s="60" t="s">
        <v>733</v>
      </c>
      <c r="C16" s="1" t="s">
        <v>471</v>
      </c>
      <c r="D16" s="2">
        <v>10198.71</v>
      </c>
      <c r="E16" s="82" t="s">
        <v>734</v>
      </c>
      <c r="F16" s="1" t="s">
        <v>713</v>
      </c>
      <c r="G16" s="5" t="s">
        <v>261</v>
      </c>
      <c r="H16" s="5">
        <v>0</v>
      </c>
      <c r="I16" s="80">
        <f t="shared" si="0"/>
        <v>10198.71</v>
      </c>
      <c r="J16" s="1" t="s">
        <v>276</v>
      </c>
      <c r="K16" s="1" t="s">
        <v>15</v>
      </c>
    </row>
    <row r="17" spans="1:11" s="30" customFormat="1" ht="12.75" outlineLevel="1">
      <c r="A17" s="27"/>
      <c r="B17" s="69"/>
      <c r="C17" s="63"/>
      <c r="D17" s="70">
        <f>SUBTOTAL(9,D16:D16)</f>
        <v>10198.71</v>
      </c>
      <c r="E17" s="117"/>
      <c r="F17" s="63"/>
      <c r="G17" s="29"/>
      <c r="H17" s="29">
        <f>SUBTOTAL(9,H16:H16)</f>
        <v>0</v>
      </c>
      <c r="I17" s="45">
        <f>SUBTOTAL(9,I16:I16)</f>
        <v>10198.71</v>
      </c>
      <c r="J17" s="63"/>
      <c r="K17" s="63" t="s">
        <v>277</v>
      </c>
    </row>
    <row r="18" spans="1:11" ht="12.75" outlineLevel="2">
      <c r="A18" s="4">
        <v>1</v>
      </c>
      <c r="B18" s="60" t="s">
        <v>709</v>
      </c>
      <c r="C18" s="1" t="s">
        <v>514</v>
      </c>
      <c r="D18" s="2">
        <v>897.3</v>
      </c>
      <c r="E18" s="82" t="s">
        <v>710</v>
      </c>
      <c r="F18" s="1" t="s">
        <v>514</v>
      </c>
      <c r="G18" s="5" t="s">
        <v>261</v>
      </c>
      <c r="H18" s="5">
        <v>0</v>
      </c>
      <c r="I18" s="80">
        <f t="shared" si="0"/>
        <v>897.3</v>
      </c>
      <c r="J18" s="1" t="s">
        <v>141</v>
      </c>
      <c r="K18" s="1" t="s">
        <v>19</v>
      </c>
    </row>
    <row r="19" spans="1:11" s="30" customFormat="1" ht="12.75" outlineLevel="1">
      <c r="A19" s="27"/>
      <c r="B19" s="69"/>
      <c r="C19" s="63"/>
      <c r="D19" s="70">
        <f>SUBTOTAL(9,D18:D18)</f>
        <v>897.3</v>
      </c>
      <c r="E19" s="117"/>
      <c r="F19" s="63"/>
      <c r="G19" s="29"/>
      <c r="H19" s="29">
        <f>SUBTOTAL(9,H18:H18)</f>
        <v>0</v>
      </c>
      <c r="I19" s="45">
        <f>SUBTOTAL(9,I18:I18)</f>
        <v>897.3</v>
      </c>
      <c r="J19" s="63"/>
      <c r="K19" s="63" t="s">
        <v>149</v>
      </c>
    </row>
    <row r="20" spans="1:11" ht="12.75" outlineLevel="2">
      <c r="A20" s="22">
        <v>1</v>
      </c>
      <c r="B20" s="60" t="s">
        <v>661</v>
      </c>
      <c r="C20" s="1" t="s">
        <v>662</v>
      </c>
      <c r="D20" s="2">
        <v>6365.83</v>
      </c>
      <c r="E20" s="82" t="s">
        <v>663</v>
      </c>
      <c r="F20" s="1" t="s">
        <v>664</v>
      </c>
      <c r="G20" s="5" t="s">
        <v>261</v>
      </c>
      <c r="H20" s="5">
        <v>0</v>
      </c>
      <c r="I20" s="80">
        <f t="shared" si="0"/>
        <v>6365.83</v>
      </c>
      <c r="J20" s="1" t="s">
        <v>152</v>
      </c>
      <c r="K20" s="1" t="s">
        <v>18</v>
      </c>
    </row>
    <row r="21" spans="1:13" ht="12.75" outlineLevel="2">
      <c r="A21" s="4">
        <v>2</v>
      </c>
      <c r="B21" s="60" t="s">
        <v>730</v>
      </c>
      <c r="C21" s="1" t="s">
        <v>731</v>
      </c>
      <c r="D21" s="2">
        <v>2271</v>
      </c>
      <c r="E21" s="82" t="s">
        <v>732</v>
      </c>
      <c r="F21" s="1" t="s">
        <v>499</v>
      </c>
      <c r="G21" s="5" t="s">
        <v>261</v>
      </c>
      <c r="H21" s="5">
        <v>2271</v>
      </c>
      <c r="I21" s="80">
        <f t="shared" si="0"/>
        <v>0</v>
      </c>
      <c r="J21" s="1" t="s">
        <v>152</v>
      </c>
      <c r="K21" s="1" t="s">
        <v>18</v>
      </c>
      <c r="M21" s="7"/>
    </row>
    <row r="22" spans="1:11" s="30" customFormat="1" ht="12.75" outlineLevel="1">
      <c r="A22" s="27"/>
      <c r="B22" s="69"/>
      <c r="C22" s="63"/>
      <c r="D22" s="70">
        <f>SUBTOTAL(9,D20:D21)</f>
        <v>8636.83</v>
      </c>
      <c r="E22" s="117"/>
      <c r="F22" s="63"/>
      <c r="G22" s="29"/>
      <c r="H22" s="29">
        <f>SUBTOTAL(9,H20:H21)</f>
        <v>2271</v>
      </c>
      <c r="I22" s="45">
        <f>SUBTOTAL(9,I20:I21)</f>
        <v>6365.83</v>
      </c>
      <c r="J22" s="63"/>
      <c r="K22" s="63" t="s">
        <v>160</v>
      </c>
    </row>
    <row r="23" spans="1:13" ht="12.75" outlineLevel="2">
      <c r="A23" s="4">
        <v>1</v>
      </c>
      <c r="B23" s="60" t="s">
        <v>684</v>
      </c>
      <c r="C23" s="1" t="s">
        <v>683</v>
      </c>
      <c r="D23" s="2">
        <v>2247.64</v>
      </c>
      <c r="E23" s="82" t="s">
        <v>685</v>
      </c>
      <c r="F23" s="1" t="s">
        <v>683</v>
      </c>
      <c r="G23" s="5" t="s">
        <v>261</v>
      </c>
      <c r="H23" s="5">
        <v>0</v>
      </c>
      <c r="I23" s="80">
        <f t="shared" si="0"/>
        <v>2247.64</v>
      </c>
      <c r="J23" s="1" t="s">
        <v>169</v>
      </c>
      <c r="K23" s="1" t="s">
        <v>24</v>
      </c>
      <c r="M23" s="7"/>
    </row>
    <row r="24" spans="1:13" ht="12.75" outlineLevel="2">
      <c r="A24" s="4">
        <v>2</v>
      </c>
      <c r="B24" s="60" t="s">
        <v>686</v>
      </c>
      <c r="C24" s="1" t="s">
        <v>687</v>
      </c>
      <c r="D24" s="2">
        <v>1954.24</v>
      </c>
      <c r="E24" s="82" t="s">
        <v>688</v>
      </c>
      <c r="F24" s="1" t="s">
        <v>689</v>
      </c>
      <c r="G24" s="5" t="s">
        <v>261</v>
      </c>
      <c r="H24" s="5">
        <v>0</v>
      </c>
      <c r="I24" s="80">
        <f t="shared" si="0"/>
        <v>1954.24</v>
      </c>
      <c r="J24" s="1" t="s">
        <v>169</v>
      </c>
      <c r="K24" s="1" t="s">
        <v>24</v>
      </c>
      <c r="M24" s="115"/>
    </row>
    <row r="25" spans="1:11" ht="12.75" outlineLevel="2">
      <c r="A25" s="4">
        <v>3</v>
      </c>
      <c r="B25" s="60" t="s">
        <v>751</v>
      </c>
      <c r="C25" s="1" t="s">
        <v>514</v>
      </c>
      <c r="D25" s="2">
        <v>1034.88</v>
      </c>
      <c r="E25" s="82" t="s">
        <v>752</v>
      </c>
      <c r="F25" s="1" t="s">
        <v>546</v>
      </c>
      <c r="G25" s="5" t="s">
        <v>261</v>
      </c>
      <c r="H25" s="22">
        <v>0</v>
      </c>
      <c r="I25" s="80">
        <f t="shared" si="0"/>
        <v>1034.88</v>
      </c>
      <c r="J25" s="1" t="s">
        <v>169</v>
      </c>
      <c r="K25" s="1" t="s">
        <v>24</v>
      </c>
    </row>
    <row r="26" spans="1:11" ht="12.75" outlineLevel="2">
      <c r="A26" s="4">
        <v>4</v>
      </c>
      <c r="B26" s="60" t="s">
        <v>753</v>
      </c>
      <c r="C26" s="1" t="s">
        <v>514</v>
      </c>
      <c r="D26" s="2">
        <v>546.33</v>
      </c>
      <c r="E26" s="82" t="s">
        <v>754</v>
      </c>
      <c r="F26" s="1" t="s">
        <v>546</v>
      </c>
      <c r="G26" s="5" t="s">
        <v>261</v>
      </c>
      <c r="H26" s="4">
        <v>0</v>
      </c>
      <c r="I26" s="80">
        <f t="shared" si="0"/>
        <v>546.33</v>
      </c>
      <c r="J26" s="1" t="s">
        <v>169</v>
      </c>
      <c r="K26" s="1" t="s">
        <v>24</v>
      </c>
    </row>
    <row r="27" spans="1:11" ht="12.75" outlineLevel="2">
      <c r="A27" s="4">
        <v>5</v>
      </c>
      <c r="B27" s="60" t="s">
        <v>755</v>
      </c>
      <c r="C27" s="1" t="s">
        <v>514</v>
      </c>
      <c r="D27" s="2">
        <v>4453.81</v>
      </c>
      <c r="E27" s="82" t="s">
        <v>756</v>
      </c>
      <c r="F27" s="1" t="s">
        <v>546</v>
      </c>
      <c r="G27" s="5" t="s">
        <v>261</v>
      </c>
      <c r="H27" s="4">
        <v>0</v>
      </c>
      <c r="I27" s="80">
        <f t="shared" si="0"/>
        <v>4453.81</v>
      </c>
      <c r="J27" s="1" t="s">
        <v>169</v>
      </c>
      <c r="K27" s="1" t="s">
        <v>24</v>
      </c>
    </row>
    <row r="28" spans="1:11" s="30" customFormat="1" ht="12.75" outlineLevel="1">
      <c r="A28" s="27"/>
      <c r="B28" s="69"/>
      <c r="C28" s="63"/>
      <c r="D28" s="70">
        <f>SUBTOTAL(9,D23:D27)</f>
        <v>10236.900000000001</v>
      </c>
      <c r="E28" s="117"/>
      <c r="F28" s="63"/>
      <c r="G28" s="29"/>
      <c r="H28" s="27">
        <f>SUBTOTAL(9,H23:H27)</f>
        <v>0</v>
      </c>
      <c r="I28" s="45">
        <f>SUBTOTAL(9,I23:I27)</f>
        <v>10236.900000000001</v>
      </c>
      <c r="J28" s="63"/>
      <c r="K28" s="63" t="s">
        <v>182</v>
      </c>
    </row>
    <row r="29" spans="1:11" ht="12.75" outlineLevel="2">
      <c r="A29" s="4">
        <v>1</v>
      </c>
      <c r="B29" s="60" t="s">
        <v>741</v>
      </c>
      <c r="C29" s="1" t="s">
        <v>514</v>
      </c>
      <c r="D29" s="2">
        <v>3313.32</v>
      </c>
      <c r="E29" s="82" t="s">
        <v>742</v>
      </c>
      <c r="F29" s="1" t="s">
        <v>499</v>
      </c>
      <c r="G29" s="22" t="s">
        <v>261</v>
      </c>
      <c r="H29" s="22">
        <v>0</v>
      </c>
      <c r="I29" s="80">
        <f t="shared" si="0"/>
        <v>3313.32</v>
      </c>
      <c r="J29" s="1" t="s">
        <v>192</v>
      </c>
      <c r="K29" s="1" t="s">
        <v>23</v>
      </c>
    </row>
    <row r="30" spans="1:11" ht="12.75" outlineLevel="2">
      <c r="A30" s="4">
        <v>2</v>
      </c>
      <c r="B30" s="60" t="s">
        <v>513</v>
      </c>
      <c r="C30" s="1" t="s">
        <v>514</v>
      </c>
      <c r="D30" s="2">
        <v>18430.43</v>
      </c>
      <c r="E30" s="82" t="s">
        <v>515</v>
      </c>
      <c r="F30" s="1" t="s">
        <v>507</v>
      </c>
      <c r="G30" s="5" t="s">
        <v>261</v>
      </c>
      <c r="H30" s="22">
        <v>0</v>
      </c>
      <c r="I30" s="80">
        <f t="shared" si="0"/>
        <v>18430.43</v>
      </c>
      <c r="J30" s="1" t="s">
        <v>192</v>
      </c>
      <c r="K30" s="1" t="s">
        <v>23</v>
      </c>
    </row>
    <row r="31" spans="1:11" s="30" customFormat="1" ht="12.75" outlineLevel="1">
      <c r="A31" s="27"/>
      <c r="B31" s="69"/>
      <c r="C31" s="63"/>
      <c r="D31" s="70">
        <f>SUBTOTAL(9,D29:D30)</f>
        <v>21743.75</v>
      </c>
      <c r="E31" s="117"/>
      <c r="F31" s="63"/>
      <c r="G31" s="29"/>
      <c r="H31" s="43">
        <f>SUBTOTAL(9,H29:H30)</f>
        <v>0</v>
      </c>
      <c r="I31" s="45">
        <f>SUBTOTAL(9,I29:I30)</f>
        <v>21743.75</v>
      </c>
      <c r="J31" s="63"/>
      <c r="K31" s="63" t="s">
        <v>193</v>
      </c>
    </row>
    <row r="32" spans="1:11" ht="12.75" outlineLevel="2">
      <c r="A32" s="4">
        <v>1</v>
      </c>
      <c r="B32" s="60" t="s">
        <v>665</v>
      </c>
      <c r="C32" s="1" t="s">
        <v>662</v>
      </c>
      <c r="D32" s="2">
        <v>2081.75</v>
      </c>
      <c r="E32" s="82" t="s">
        <v>666</v>
      </c>
      <c r="F32" s="1" t="s">
        <v>667</v>
      </c>
      <c r="G32" s="114" t="s">
        <v>261</v>
      </c>
      <c r="H32" s="5">
        <v>0</v>
      </c>
      <c r="I32" s="80">
        <f t="shared" si="0"/>
        <v>2081.75</v>
      </c>
      <c r="J32" s="1" t="s">
        <v>196</v>
      </c>
      <c r="K32" s="1" t="s">
        <v>30</v>
      </c>
    </row>
    <row r="33" spans="1:11" ht="12.75" outlineLevel="2">
      <c r="A33" s="4">
        <v>2</v>
      </c>
      <c r="B33" s="60" t="s">
        <v>668</v>
      </c>
      <c r="C33" s="1" t="s">
        <v>662</v>
      </c>
      <c r="D33" s="2">
        <v>151.2</v>
      </c>
      <c r="E33" s="82" t="s">
        <v>669</v>
      </c>
      <c r="F33" s="1" t="s">
        <v>667</v>
      </c>
      <c r="G33" s="114" t="s">
        <v>261</v>
      </c>
      <c r="H33" s="5">
        <v>0</v>
      </c>
      <c r="I33" s="80">
        <f t="shared" si="0"/>
        <v>151.2</v>
      </c>
      <c r="J33" s="1" t="s">
        <v>196</v>
      </c>
      <c r="K33" s="1" t="s">
        <v>30</v>
      </c>
    </row>
    <row r="34" spans="1:11" ht="12.75" outlineLevel="2">
      <c r="A34" s="22">
        <v>3</v>
      </c>
      <c r="B34" s="60" t="s">
        <v>670</v>
      </c>
      <c r="C34" s="1" t="s">
        <v>662</v>
      </c>
      <c r="D34" s="2">
        <v>327.6</v>
      </c>
      <c r="E34" s="82" t="s">
        <v>671</v>
      </c>
      <c r="F34" s="1" t="s">
        <v>667</v>
      </c>
      <c r="G34" s="114" t="s">
        <v>261</v>
      </c>
      <c r="H34" s="5">
        <v>0</v>
      </c>
      <c r="I34" s="8">
        <f t="shared" si="0"/>
        <v>327.6</v>
      </c>
      <c r="J34" s="1" t="s">
        <v>196</v>
      </c>
      <c r="K34" s="1" t="s">
        <v>30</v>
      </c>
    </row>
    <row r="35" spans="1:11" ht="12.75" outlineLevel="2">
      <c r="A35" s="22">
        <v>4</v>
      </c>
      <c r="B35" s="60" t="s">
        <v>672</v>
      </c>
      <c r="C35" s="1" t="s">
        <v>662</v>
      </c>
      <c r="D35" s="2">
        <v>170.1</v>
      </c>
      <c r="E35" s="82" t="s">
        <v>673</v>
      </c>
      <c r="F35" s="1" t="s">
        <v>667</v>
      </c>
      <c r="G35" s="114" t="s">
        <v>261</v>
      </c>
      <c r="H35" s="5">
        <v>0</v>
      </c>
      <c r="I35" s="8">
        <f t="shared" si="0"/>
        <v>170.1</v>
      </c>
      <c r="J35" s="1" t="s">
        <v>196</v>
      </c>
      <c r="K35" s="1" t="s">
        <v>30</v>
      </c>
    </row>
    <row r="36" spans="1:11" ht="12.75" outlineLevel="2">
      <c r="A36" s="4">
        <v>5</v>
      </c>
      <c r="B36" s="60" t="s">
        <v>674</v>
      </c>
      <c r="C36" s="1" t="s">
        <v>662</v>
      </c>
      <c r="D36" s="2">
        <v>144.9</v>
      </c>
      <c r="E36" s="82" t="s">
        <v>675</v>
      </c>
      <c r="F36" s="1" t="s">
        <v>667</v>
      </c>
      <c r="G36" s="114" t="s">
        <v>261</v>
      </c>
      <c r="H36" s="5">
        <v>0</v>
      </c>
      <c r="I36" s="80">
        <f t="shared" si="0"/>
        <v>144.9</v>
      </c>
      <c r="J36" s="1" t="s">
        <v>196</v>
      </c>
      <c r="K36" s="1" t="s">
        <v>30</v>
      </c>
    </row>
    <row r="37" spans="1:11" ht="12.75" outlineLevel="2">
      <c r="A37" s="5">
        <v>6</v>
      </c>
      <c r="B37" s="60" t="s">
        <v>676</v>
      </c>
      <c r="C37" s="1" t="s">
        <v>662</v>
      </c>
      <c r="D37" s="2">
        <v>176.4</v>
      </c>
      <c r="E37" s="82" t="s">
        <v>677</v>
      </c>
      <c r="F37" s="1" t="s">
        <v>667</v>
      </c>
      <c r="G37" s="114" t="s">
        <v>261</v>
      </c>
      <c r="H37" s="5">
        <v>0</v>
      </c>
      <c r="I37" s="8">
        <f t="shared" si="0"/>
        <v>176.4</v>
      </c>
      <c r="J37" s="1" t="s">
        <v>196</v>
      </c>
      <c r="K37" s="1" t="s">
        <v>30</v>
      </c>
    </row>
    <row r="38" spans="1:11" ht="12.75" outlineLevel="2">
      <c r="A38" s="5">
        <v>7</v>
      </c>
      <c r="B38" s="60" t="s">
        <v>678</v>
      </c>
      <c r="C38" s="1" t="s">
        <v>662</v>
      </c>
      <c r="D38" s="2">
        <v>113.4</v>
      </c>
      <c r="E38" s="82" t="s">
        <v>679</v>
      </c>
      <c r="F38" s="1" t="s">
        <v>667</v>
      </c>
      <c r="G38" s="114" t="s">
        <v>261</v>
      </c>
      <c r="H38" s="5">
        <v>0</v>
      </c>
      <c r="I38" s="80">
        <f t="shared" si="0"/>
        <v>113.4</v>
      </c>
      <c r="J38" s="1" t="s">
        <v>196</v>
      </c>
      <c r="K38" s="1" t="s">
        <v>30</v>
      </c>
    </row>
    <row r="39" spans="1:11" s="30" customFormat="1" ht="12.75" outlineLevel="1">
      <c r="A39" s="27"/>
      <c r="B39" s="69"/>
      <c r="C39" s="63"/>
      <c r="D39" s="70">
        <f>SUBTOTAL(9,D32:D38)</f>
        <v>3165.35</v>
      </c>
      <c r="E39" s="117"/>
      <c r="F39" s="63"/>
      <c r="G39" s="29"/>
      <c r="H39" s="29">
        <f>SUBTOTAL(9,H32:H38)</f>
        <v>0</v>
      </c>
      <c r="I39" s="45">
        <f>SUBTOTAL(9,I32:I38)</f>
        <v>3165.35</v>
      </c>
      <c r="J39" s="63"/>
      <c r="K39" s="63" t="s">
        <v>201</v>
      </c>
    </row>
    <row r="40" spans="1:11" ht="12.75" outlineLevel="2">
      <c r="A40" s="4">
        <v>1</v>
      </c>
      <c r="B40" s="60" t="s">
        <v>749</v>
      </c>
      <c r="C40" s="1" t="s">
        <v>514</v>
      </c>
      <c r="D40" s="2">
        <v>505.04</v>
      </c>
      <c r="E40" s="82" t="s">
        <v>750</v>
      </c>
      <c r="F40" s="1" t="s">
        <v>507</v>
      </c>
      <c r="G40" s="5" t="s">
        <v>261</v>
      </c>
      <c r="H40" s="22">
        <v>0</v>
      </c>
      <c r="I40" s="80">
        <f t="shared" si="0"/>
        <v>505.04</v>
      </c>
      <c r="J40" s="1" t="s">
        <v>204</v>
      </c>
      <c r="K40" s="1" t="s">
        <v>28</v>
      </c>
    </row>
    <row r="41" spans="1:11" s="30" customFormat="1" ht="12.75" outlineLevel="1">
      <c r="A41" s="27"/>
      <c r="B41" s="69"/>
      <c r="C41" s="63"/>
      <c r="D41" s="70">
        <f>SUBTOTAL(9,D40:D40)</f>
        <v>505.04</v>
      </c>
      <c r="E41" s="117"/>
      <c r="F41" s="63"/>
      <c r="G41" s="29"/>
      <c r="H41" s="43">
        <f>SUBTOTAL(9,H40:H40)</f>
        <v>0</v>
      </c>
      <c r="I41" s="45">
        <f>SUBTOTAL(9,I40:I40)</f>
        <v>505.04</v>
      </c>
      <c r="J41" s="63"/>
      <c r="K41" s="63" t="s">
        <v>207</v>
      </c>
    </row>
    <row r="42" spans="1:11" ht="12.75" outlineLevel="2">
      <c r="A42" s="4">
        <v>1</v>
      </c>
      <c r="B42" s="60" t="s">
        <v>711</v>
      </c>
      <c r="C42" s="1" t="s">
        <v>514</v>
      </c>
      <c r="D42" s="2">
        <v>1187.51</v>
      </c>
      <c r="E42" s="82" t="s">
        <v>712</v>
      </c>
      <c r="F42" s="1" t="s">
        <v>713</v>
      </c>
      <c r="G42" s="5" t="s">
        <v>261</v>
      </c>
      <c r="H42" s="5">
        <v>0</v>
      </c>
      <c r="I42" s="80">
        <f t="shared" si="0"/>
        <v>1187.51</v>
      </c>
      <c r="J42" s="1" t="s">
        <v>210</v>
      </c>
      <c r="K42" s="1" t="s">
        <v>22</v>
      </c>
    </row>
    <row r="43" spans="1:11" ht="12.75" outlineLevel="2">
      <c r="A43" s="4">
        <v>2</v>
      </c>
      <c r="B43" s="60" t="s">
        <v>714</v>
      </c>
      <c r="C43" s="1" t="s">
        <v>514</v>
      </c>
      <c r="D43" s="2">
        <v>32473.6</v>
      </c>
      <c r="E43" s="82" t="s">
        <v>715</v>
      </c>
      <c r="F43" s="1" t="s">
        <v>713</v>
      </c>
      <c r="G43" s="5" t="s">
        <v>261</v>
      </c>
      <c r="H43" s="5">
        <v>0</v>
      </c>
      <c r="I43" s="80">
        <f t="shared" si="0"/>
        <v>32473.6</v>
      </c>
      <c r="J43" s="1" t="s">
        <v>210</v>
      </c>
      <c r="K43" s="1" t="s">
        <v>22</v>
      </c>
    </row>
    <row r="44" spans="1:11" ht="12.75" outlineLevel="2">
      <c r="A44" s="4">
        <v>3</v>
      </c>
      <c r="B44" s="60" t="s">
        <v>716</v>
      </c>
      <c r="C44" s="1" t="s">
        <v>514</v>
      </c>
      <c r="D44" s="2">
        <v>4799.25</v>
      </c>
      <c r="E44" s="82" t="s">
        <v>717</v>
      </c>
      <c r="F44" s="1" t="s">
        <v>713</v>
      </c>
      <c r="G44" s="5" t="s">
        <v>261</v>
      </c>
      <c r="H44" s="5">
        <v>0</v>
      </c>
      <c r="I44" s="80">
        <f t="shared" si="0"/>
        <v>4799.25</v>
      </c>
      <c r="J44" s="1" t="s">
        <v>210</v>
      </c>
      <c r="K44" s="1" t="s">
        <v>22</v>
      </c>
    </row>
    <row r="45" spans="1:11" ht="12.75" outlineLevel="2">
      <c r="A45" s="4">
        <v>4</v>
      </c>
      <c r="B45" s="60" t="s">
        <v>718</v>
      </c>
      <c r="C45" s="1" t="s">
        <v>514</v>
      </c>
      <c r="D45" s="2">
        <v>15543.4</v>
      </c>
      <c r="E45" s="82" t="s">
        <v>719</v>
      </c>
      <c r="F45" s="1" t="s">
        <v>713</v>
      </c>
      <c r="G45" s="5" t="s">
        <v>261</v>
      </c>
      <c r="H45" s="5">
        <v>0</v>
      </c>
      <c r="I45" s="80">
        <f t="shared" si="0"/>
        <v>15543.4</v>
      </c>
      <c r="J45" s="1" t="s">
        <v>210</v>
      </c>
      <c r="K45" s="1" t="s">
        <v>22</v>
      </c>
    </row>
    <row r="46" spans="1:11" ht="12.75" outlineLevel="2">
      <c r="A46" s="4">
        <v>5</v>
      </c>
      <c r="B46" s="60" t="s">
        <v>720</v>
      </c>
      <c r="C46" s="1" t="s">
        <v>514</v>
      </c>
      <c r="D46" s="2">
        <v>2955.14</v>
      </c>
      <c r="E46" s="82" t="s">
        <v>721</v>
      </c>
      <c r="F46" s="1" t="s">
        <v>713</v>
      </c>
      <c r="G46" s="5" t="s">
        <v>261</v>
      </c>
      <c r="H46" s="5">
        <v>0</v>
      </c>
      <c r="I46" s="80">
        <f t="shared" si="0"/>
        <v>2955.14</v>
      </c>
      <c r="J46" s="1" t="s">
        <v>210</v>
      </c>
      <c r="K46" s="1" t="s">
        <v>22</v>
      </c>
    </row>
    <row r="47" spans="1:11" ht="12.75" outlineLevel="2">
      <c r="A47" s="4">
        <v>6</v>
      </c>
      <c r="B47" s="60" t="s">
        <v>722</v>
      </c>
      <c r="C47" s="1" t="s">
        <v>514</v>
      </c>
      <c r="D47" s="2">
        <v>1135.5</v>
      </c>
      <c r="E47" s="82" t="s">
        <v>723</v>
      </c>
      <c r="F47" s="1" t="s">
        <v>713</v>
      </c>
      <c r="G47" s="5" t="s">
        <v>261</v>
      </c>
      <c r="H47" s="5">
        <v>0</v>
      </c>
      <c r="I47" s="80">
        <f t="shared" si="0"/>
        <v>1135.5</v>
      </c>
      <c r="J47" s="1" t="s">
        <v>210</v>
      </c>
      <c r="K47" s="1" t="s">
        <v>22</v>
      </c>
    </row>
    <row r="48" spans="1:11" ht="12.75" outlineLevel="2">
      <c r="A48" s="4">
        <v>7</v>
      </c>
      <c r="B48" s="60" t="s">
        <v>724</v>
      </c>
      <c r="C48" s="1" t="s">
        <v>514</v>
      </c>
      <c r="D48" s="2">
        <v>4516.97</v>
      </c>
      <c r="E48" s="82" t="s">
        <v>725</v>
      </c>
      <c r="F48" s="1" t="s">
        <v>713</v>
      </c>
      <c r="G48" s="5" t="s">
        <v>261</v>
      </c>
      <c r="H48" s="5">
        <v>0</v>
      </c>
      <c r="I48" s="80">
        <f t="shared" si="0"/>
        <v>4516.97</v>
      </c>
      <c r="J48" s="1" t="s">
        <v>210</v>
      </c>
      <c r="K48" s="1" t="s">
        <v>22</v>
      </c>
    </row>
    <row r="49" spans="1:11" ht="12.75" outlineLevel="2">
      <c r="A49" s="4">
        <v>8</v>
      </c>
      <c r="B49" s="60" t="s">
        <v>726</v>
      </c>
      <c r="C49" s="1" t="s">
        <v>514</v>
      </c>
      <c r="D49" s="2">
        <v>4526.22</v>
      </c>
      <c r="E49" s="82" t="s">
        <v>727</v>
      </c>
      <c r="F49" s="1" t="s">
        <v>713</v>
      </c>
      <c r="G49" s="5" t="s">
        <v>261</v>
      </c>
      <c r="H49" s="5">
        <v>0</v>
      </c>
      <c r="I49" s="80">
        <f t="shared" si="0"/>
        <v>4526.22</v>
      </c>
      <c r="J49" s="1" t="s">
        <v>210</v>
      </c>
      <c r="K49" s="1" t="s">
        <v>22</v>
      </c>
    </row>
    <row r="50" spans="1:11" ht="12.75" outlineLevel="2">
      <c r="A50" s="4">
        <v>9</v>
      </c>
      <c r="B50" s="60" t="s">
        <v>728</v>
      </c>
      <c r="C50" s="1" t="s">
        <v>514</v>
      </c>
      <c r="D50" s="2">
        <v>6806.33</v>
      </c>
      <c r="E50" s="82" t="s">
        <v>729</v>
      </c>
      <c r="F50" s="1" t="s">
        <v>713</v>
      </c>
      <c r="G50" s="5" t="s">
        <v>261</v>
      </c>
      <c r="H50" s="5">
        <v>0</v>
      </c>
      <c r="I50" s="80">
        <f t="shared" si="0"/>
        <v>6806.33</v>
      </c>
      <c r="J50" s="1" t="s">
        <v>210</v>
      </c>
      <c r="K50" s="1" t="s">
        <v>22</v>
      </c>
    </row>
    <row r="51" spans="1:11" ht="12.75" outlineLevel="2">
      <c r="A51" s="4">
        <v>10</v>
      </c>
      <c r="B51" s="60" t="s">
        <v>735</v>
      </c>
      <c r="C51" s="1" t="s">
        <v>514</v>
      </c>
      <c r="D51" s="2">
        <v>1813.5</v>
      </c>
      <c r="E51" s="82" t="s">
        <v>736</v>
      </c>
      <c r="F51" s="1" t="s">
        <v>713</v>
      </c>
      <c r="G51" s="5" t="s">
        <v>261</v>
      </c>
      <c r="H51" s="5">
        <v>0</v>
      </c>
      <c r="I51" s="80">
        <f t="shared" si="0"/>
        <v>1813.5</v>
      </c>
      <c r="J51" s="1" t="s">
        <v>210</v>
      </c>
      <c r="K51" s="1" t="s">
        <v>22</v>
      </c>
    </row>
    <row r="52" spans="1:11" ht="12.75" outlineLevel="2">
      <c r="A52" s="4">
        <v>11</v>
      </c>
      <c r="B52" s="60" t="s">
        <v>737</v>
      </c>
      <c r="C52" s="1" t="s">
        <v>514</v>
      </c>
      <c r="D52" s="2">
        <v>818.88</v>
      </c>
      <c r="E52" s="82" t="s">
        <v>738</v>
      </c>
      <c r="F52" s="19" t="s">
        <v>713</v>
      </c>
      <c r="G52" s="5" t="s">
        <v>261</v>
      </c>
      <c r="H52" s="5">
        <v>0</v>
      </c>
      <c r="I52" s="80">
        <f t="shared" si="0"/>
        <v>818.88</v>
      </c>
      <c r="J52" s="60" t="s">
        <v>210</v>
      </c>
      <c r="K52" s="1" t="s">
        <v>22</v>
      </c>
    </row>
    <row r="53" spans="1:11" ht="12.75" outlineLevel="2">
      <c r="A53" s="4">
        <v>12</v>
      </c>
      <c r="B53" s="60" t="s">
        <v>739</v>
      </c>
      <c r="C53" s="1" t="s">
        <v>514</v>
      </c>
      <c r="D53" s="2">
        <v>1119.99</v>
      </c>
      <c r="E53" s="82" t="s">
        <v>740</v>
      </c>
      <c r="F53" s="19" t="s">
        <v>713</v>
      </c>
      <c r="G53" s="5" t="s">
        <v>261</v>
      </c>
      <c r="H53" s="5">
        <v>0</v>
      </c>
      <c r="I53" s="80">
        <f t="shared" si="0"/>
        <v>1119.99</v>
      </c>
      <c r="J53" s="60" t="s">
        <v>210</v>
      </c>
      <c r="K53" s="1" t="s">
        <v>22</v>
      </c>
    </row>
    <row r="54" spans="1:11" ht="12.75" outlineLevel="2">
      <c r="A54" s="4">
        <v>13</v>
      </c>
      <c r="B54" s="60" t="s">
        <v>745</v>
      </c>
      <c r="C54" s="1" t="s">
        <v>471</v>
      </c>
      <c r="D54" s="2">
        <v>1218.19</v>
      </c>
      <c r="E54" s="82" t="s">
        <v>746</v>
      </c>
      <c r="F54" s="19" t="s">
        <v>507</v>
      </c>
      <c r="G54" s="5" t="s">
        <v>261</v>
      </c>
      <c r="H54" s="5">
        <v>0</v>
      </c>
      <c r="I54" s="80">
        <f t="shared" si="0"/>
        <v>1218.19</v>
      </c>
      <c r="J54" s="60" t="s">
        <v>210</v>
      </c>
      <c r="K54" s="1" t="s">
        <v>22</v>
      </c>
    </row>
    <row r="55" spans="1:11" s="30" customFormat="1" ht="12.75" outlineLevel="1">
      <c r="A55" s="27"/>
      <c r="B55" s="69"/>
      <c r="C55" s="63"/>
      <c r="D55" s="70">
        <f>SUBTOTAL(9,D42:D54)</f>
        <v>78914.48000000001</v>
      </c>
      <c r="E55" s="117"/>
      <c r="F55" s="71"/>
      <c r="G55" s="29"/>
      <c r="H55" s="29">
        <f>SUBTOTAL(9,H42:H54)</f>
        <v>0</v>
      </c>
      <c r="I55" s="45">
        <f>SUBTOTAL(9,I42:I54)</f>
        <v>78914.48000000001</v>
      </c>
      <c r="J55" s="69"/>
      <c r="K55" s="63" t="s">
        <v>233</v>
      </c>
    </row>
    <row r="56" spans="1:11" ht="12.75" outlineLevel="2">
      <c r="A56" s="4">
        <v>1</v>
      </c>
      <c r="B56" s="60" t="s">
        <v>696</v>
      </c>
      <c r="C56" s="1" t="s">
        <v>693</v>
      </c>
      <c r="D56" s="2">
        <v>253.7</v>
      </c>
      <c r="E56" s="82" t="s">
        <v>697</v>
      </c>
      <c r="F56" s="19" t="s">
        <v>695</v>
      </c>
      <c r="G56" s="5" t="s">
        <v>261</v>
      </c>
      <c r="H56" s="5">
        <v>0</v>
      </c>
      <c r="I56" s="80">
        <f t="shared" si="0"/>
        <v>253.7</v>
      </c>
      <c r="J56" s="60" t="s">
        <v>315</v>
      </c>
      <c r="K56" s="1" t="s">
        <v>20</v>
      </c>
    </row>
    <row r="57" spans="1:11" s="30" customFormat="1" ht="12.75" outlineLevel="1">
      <c r="A57" s="27"/>
      <c r="B57" s="69"/>
      <c r="C57" s="63"/>
      <c r="D57" s="70">
        <f>SUBTOTAL(9,D56:D56)</f>
        <v>253.7</v>
      </c>
      <c r="E57" s="117"/>
      <c r="F57" s="71"/>
      <c r="G57" s="29"/>
      <c r="H57" s="29">
        <f>SUBTOTAL(9,H56:H56)</f>
        <v>0</v>
      </c>
      <c r="I57" s="45">
        <f>SUBTOTAL(9,I56:I56)</f>
        <v>253.7</v>
      </c>
      <c r="J57" s="69"/>
      <c r="K57" s="63" t="s">
        <v>316</v>
      </c>
    </row>
    <row r="58" spans="1:11" ht="12.75" outlineLevel="2">
      <c r="A58" s="4">
        <v>1</v>
      </c>
      <c r="B58" s="60" t="s">
        <v>698</v>
      </c>
      <c r="C58" s="1" t="s">
        <v>514</v>
      </c>
      <c r="D58" s="2">
        <v>383.36</v>
      </c>
      <c r="E58" s="82" t="s">
        <v>699</v>
      </c>
      <c r="F58" s="19" t="s">
        <v>514</v>
      </c>
      <c r="G58" s="5" t="s">
        <v>261</v>
      </c>
      <c r="H58" s="5">
        <v>0</v>
      </c>
      <c r="I58" s="80">
        <f t="shared" si="0"/>
        <v>383.36</v>
      </c>
      <c r="J58" s="60" t="s">
        <v>700</v>
      </c>
      <c r="K58" s="1" t="s">
        <v>29</v>
      </c>
    </row>
    <row r="59" spans="1:11" s="30" customFormat="1" ht="12.75" outlineLevel="1">
      <c r="A59" s="27"/>
      <c r="B59" s="69"/>
      <c r="C59" s="63"/>
      <c r="D59" s="70">
        <f>SUBTOTAL(9,D58:D58)</f>
        <v>383.36</v>
      </c>
      <c r="E59" s="117"/>
      <c r="F59" s="71"/>
      <c r="G59" s="29"/>
      <c r="H59" s="29">
        <f>SUBTOTAL(9,H58:H58)</f>
        <v>0</v>
      </c>
      <c r="I59" s="45">
        <f>SUBTOTAL(9,I58:I58)</f>
        <v>383.36</v>
      </c>
      <c r="J59" s="69"/>
      <c r="K59" s="63" t="s">
        <v>775</v>
      </c>
    </row>
    <row r="60" spans="1:11" ht="12.75" outlineLevel="2">
      <c r="A60" s="4">
        <v>1</v>
      </c>
      <c r="B60" s="60" t="s">
        <v>692</v>
      </c>
      <c r="C60" s="1" t="s">
        <v>693</v>
      </c>
      <c r="D60" s="2">
        <v>14599.05</v>
      </c>
      <c r="E60" s="82" t="s">
        <v>694</v>
      </c>
      <c r="F60" s="19" t="s">
        <v>695</v>
      </c>
      <c r="G60" s="5" t="s">
        <v>261</v>
      </c>
      <c r="H60" s="5">
        <v>0</v>
      </c>
      <c r="I60" s="80">
        <f t="shared" si="0"/>
        <v>14599.05</v>
      </c>
      <c r="J60" s="60" t="s">
        <v>236</v>
      </c>
      <c r="K60" s="1" t="s">
        <v>26</v>
      </c>
    </row>
    <row r="61" spans="1:11" ht="12.75" outlineLevel="2">
      <c r="A61" s="4">
        <v>2</v>
      </c>
      <c r="B61" s="60" t="s">
        <v>747</v>
      </c>
      <c r="C61" s="1" t="s">
        <v>471</v>
      </c>
      <c r="D61" s="2">
        <v>2919.81</v>
      </c>
      <c r="E61" s="82" t="s">
        <v>748</v>
      </c>
      <c r="F61" s="19" t="s">
        <v>507</v>
      </c>
      <c r="G61" s="5" t="s">
        <v>261</v>
      </c>
      <c r="H61" s="22">
        <v>0</v>
      </c>
      <c r="I61" s="80">
        <f t="shared" si="0"/>
        <v>2919.81</v>
      </c>
      <c r="J61" s="60" t="s">
        <v>236</v>
      </c>
      <c r="K61" s="1" t="s">
        <v>26</v>
      </c>
    </row>
    <row r="62" spans="1:11" s="30" customFormat="1" ht="12.75" outlineLevel="1">
      <c r="A62" s="27"/>
      <c r="B62" s="69"/>
      <c r="C62" s="63"/>
      <c r="D62" s="70">
        <f>SUBTOTAL(9,D60:D61)</f>
        <v>17518.86</v>
      </c>
      <c r="E62" s="117"/>
      <c r="F62" s="71"/>
      <c r="G62" s="29"/>
      <c r="H62" s="43">
        <f>SUBTOTAL(9,H60:H61)</f>
        <v>0</v>
      </c>
      <c r="I62" s="45">
        <f>SUBTOTAL(9,I60:I61)</f>
        <v>17518.86</v>
      </c>
      <c r="J62" s="69"/>
      <c r="K62" s="63" t="s">
        <v>237</v>
      </c>
    </row>
    <row r="63" spans="1:11" ht="12.75" outlineLevel="2">
      <c r="A63" s="4">
        <v>1</v>
      </c>
      <c r="B63" s="60" t="s">
        <v>690</v>
      </c>
      <c r="C63" s="1" t="s">
        <v>689</v>
      </c>
      <c r="D63" s="2">
        <v>4401.64</v>
      </c>
      <c r="E63" s="82" t="s">
        <v>691</v>
      </c>
      <c r="F63" s="19" t="s">
        <v>483</v>
      </c>
      <c r="G63" s="5" t="s">
        <v>261</v>
      </c>
      <c r="H63" s="5">
        <v>0</v>
      </c>
      <c r="I63" s="80">
        <f t="shared" si="0"/>
        <v>4401.64</v>
      </c>
      <c r="J63" s="60" t="s">
        <v>240</v>
      </c>
      <c r="K63" s="1" t="s">
        <v>16</v>
      </c>
    </row>
    <row r="64" spans="1:11" ht="12.75" outlineLevel="2">
      <c r="A64" s="4">
        <v>2</v>
      </c>
      <c r="B64" s="60" t="s">
        <v>757</v>
      </c>
      <c r="C64" s="1" t="s">
        <v>483</v>
      </c>
      <c r="D64" s="2">
        <v>756</v>
      </c>
      <c r="E64" s="82" t="s">
        <v>758</v>
      </c>
      <c r="F64" s="19" t="s">
        <v>546</v>
      </c>
      <c r="G64" s="5" t="s">
        <v>261</v>
      </c>
      <c r="H64" s="22">
        <v>0</v>
      </c>
      <c r="I64" s="80">
        <f t="shared" si="0"/>
        <v>756</v>
      </c>
      <c r="J64" s="60" t="s">
        <v>240</v>
      </c>
      <c r="K64" s="1" t="s">
        <v>16</v>
      </c>
    </row>
    <row r="65" spans="1:11" ht="12.75" outlineLevel="2">
      <c r="A65" s="4">
        <v>3</v>
      </c>
      <c r="B65" s="60" t="s">
        <v>759</v>
      </c>
      <c r="C65" s="1" t="s">
        <v>693</v>
      </c>
      <c r="D65" s="2">
        <v>1176.92</v>
      </c>
      <c r="E65" s="82" t="s">
        <v>760</v>
      </c>
      <c r="F65" s="19" t="s">
        <v>546</v>
      </c>
      <c r="G65" s="5" t="s">
        <v>261</v>
      </c>
      <c r="H65" s="22">
        <v>0</v>
      </c>
      <c r="I65" s="80">
        <f t="shared" si="0"/>
        <v>1176.92</v>
      </c>
      <c r="J65" s="60" t="s">
        <v>240</v>
      </c>
      <c r="K65" s="1" t="s">
        <v>16</v>
      </c>
    </row>
    <row r="66" spans="1:11" ht="12.75" outlineLevel="2">
      <c r="A66" s="4">
        <v>4</v>
      </c>
      <c r="B66" s="60" t="s">
        <v>761</v>
      </c>
      <c r="C66" s="1" t="s">
        <v>695</v>
      </c>
      <c r="D66" s="2">
        <v>1847.46</v>
      </c>
      <c r="E66" s="82" t="s">
        <v>762</v>
      </c>
      <c r="F66" s="19" t="s">
        <v>546</v>
      </c>
      <c r="G66" s="5" t="s">
        <v>261</v>
      </c>
      <c r="H66" s="4">
        <v>0</v>
      </c>
      <c r="I66" s="80">
        <f t="shared" si="0"/>
        <v>1847.46</v>
      </c>
      <c r="J66" s="60" t="s">
        <v>240</v>
      </c>
      <c r="K66" s="1" t="s">
        <v>16</v>
      </c>
    </row>
    <row r="67" spans="1:11" ht="12.75" outlineLevel="2">
      <c r="A67" s="4">
        <v>5</v>
      </c>
      <c r="B67" s="60" t="s">
        <v>763</v>
      </c>
      <c r="C67" s="1" t="s">
        <v>764</v>
      </c>
      <c r="D67" s="2">
        <v>383.36</v>
      </c>
      <c r="E67" s="82" t="s">
        <v>765</v>
      </c>
      <c r="F67" s="19" t="s">
        <v>473</v>
      </c>
      <c r="G67" s="5" t="s">
        <v>261</v>
      </c>
      <c r="H67" s="4">
        <v>0</v>
      </c>
      <c r="I67" s="80">
        <f t="shared" si="0"/>
        <v>383.36</v>
      </c>
      <c r="J67" s="60" t="s">
        <v>240</v>
      </c>
      <c r="K67" s="1" t="s">
        <v>16</v>
      </c>
    </row>
    <row r="68" spans="1:11" ht="12.75" outlineLevel="2">
      <c r="A68" s="4">
        <v>6</v>
      </c>
      <c r="B68" s="60" t="s">
        <v>766</v>
      </c>
      <c r="C68" s="1" t="s">
        <v>767</v>
      </c>
      <c r="D68" s="2">
        <v>1066.85</v>
      </c>
      <c r="E68" s="82" t="s">
        <v>768</v>
      </c>
      <c r="F68" s="19" t="s">
        <v>473</v>
      </c>
      <c r="G68" s="5" t="s">
        <v>261</v>
      </c>
      <c r="H68" s="22">
        <v>0</v>
      </c>
      <c r="I68" s="80">
        <f t="shared" si="0"/>
        <v>1066.85</v>
      </c>
      <c r="J68" s="60" t="s">
        <v>240</v>
      </c>
      <c r="K68" s="1" t="s">
        <v>16</v>
      </c>
    </row>
    <row r="69" spans="1:11" ht="12.75" outlineLevel="2">
      <c r="A69" s="4">
        <v>7</v>
      </c>
      <c r="B69" s="60" t="s">
        <v>769</v>
      </c>
      <c r="C69" s="1" t="s">
        <v>767</v>
      </c>
      <c r="D69" s="2">
        <v>455.92</v>
      </c>
      <c r="E69" s="82" t="s">
        <v>770</v>
      </c>
      <c r="F69" s="19" t="s">
        <v>473</v>
      </c>
      <c r="G69" s="5" t="s">
        <v>261</v>
      </c>
      <c r="H69" s="4">
        <v>0</v>
      </c>
      <c r="I69" s="80">
        <f t="shared" si="0"/>
        <v>455.92</v>
      </c>
      <c r="J69" s="60" t="s">
        <v>240</v>
      </c>
      <c r="K69" s="1" t="s">
        <v>16</v>
      </c>
    </row>
    <row r="70" spans="1:11" ht="12.75" outlineLevel="2">
      <c r="A70" s="9">
        <v>8</v>
      </c>
      <c r="B70" s="64" t="s">
        <v>771</v>
      </c>
      <c r="C70" s="10" t="s">
        <v>772</v>
      </c>
      <c r="D70" s="11">
        <v>737.46</v>
      </c>
      <c r="E70" s="97" t="s">
        <v>773</v>
      </c>
      <c r="F70" s="15" t="s">
        <v>473</v>
      </c>
      <c r="G70" s="118" t="s">
        <v>261</v>
      </c>
      <c r="H70" s="9">
        <v>0</v>
      </c>
      <c r="I70" s="119">
        <f t="shared" si="0"/>
        <v>737.46</v>
      </c>
      <c r="J70" s="64" t="s">
        <v>240</v>
      </c>
      <c r="K70" s="10" t="s">
        <v>16</v>
      </c>
    </row>
    <row r="71" spans="1:11" s="30" customFormat="1" ht="12.75" outlineLevel="1">
      <c r="A71" s="27"/>
      <c r="B71" s="27"/>
      <c r="C71" s="27"/>
      <c r="D71" s="76">
        <f>SUBTOTAL(9,D63:D70)</f>
        <v>10825.61</v>
      </c>
      <c r="E71" s="43"/>
      <c r="F71" s="27"/>
      <c r="G71" s="29"/>
      <c r="H71" s="27">
        <f>SUBTOTAL(9,H63:H70)</f>
        <v>0</v>
      </c>
      <c r="I71" s="45">
        <f>SUBTOTAL(9,I63:I70)</f>
        <v>10825.61</v>
      </c>
      <c r="J71" s="27"/>
      <c r="K71" s="27" t="s">
        <v>253</v>
      </c>
    </row>
    <row r="72" spans="1:11" s="30" customFormat="1" ht="12.75">
      <c r="A72" s="28"/>
      <c r="B72" s="120" t="s">
        <v>34</v>
      </c>
      <c r="C72" s="120"/>
      <c r="D72" s="76">
        <f>SUBTOTAL(9,D7:D70)</f>
        <v>202270.99999999997</v>
      </c>
      <c r="E72" s="121"/>
      <c r="F72" s="120"/>
      <c r="G72" s="122"/>
      <c r="H72" s="27">
        <f>SUBTOTAL(9,H7:H70)</f>
        <v>2271</v>
      </c>
      <c r="I72" s="45">
        <f>SUBTOTAL(9,I7:I70)</f>
        <v>199999.99999999997</v>
      </c>
      <c r="J72" s="120"/>
      <c r="K72" s="123" t="s">
        <v>254</v>
      </c>
    </row>
    <row r="74" ht="12.75">
      <c r="I74" s="1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W130"/>
  <sheetViews>
    <sheetView zoomScalePageLayoutView="0" workbookViewId="0" topLeftCell="A1">
      <selection activeCell="K129" sqref="K129"/>
    </sheetView>
  </sheetViews>
  <sheetFormatPr defaultColWidth="9.140625" defaultRowHeight="12.75" outlineLevelRow="2"/>
  <cols>
    <col min="1" max="1" width="5.28125" style="0" customWidth="1"/>
    <col min="2" max="2" width="13.8515625" style="0" customWidth="1"/>
    <col min="3" max="3" width="10.28125" style="0" customWidth="1"/>
    <col min="4" max="4" width="10.8515625" style="0" customWidth="1"/>
    <col min="5" max="5" width="7.140625" style="0" customWidth="1"/>
    <col min="6" max="6" width="10.140625" style="0" customWidth="1"/>
    <col min="9" max="9" width="11.00390625" style="0" customWidth="1"/>
    <col min="11" max="11" width="28.421875" style="0" customWidth="1"/>
  </cols>
  <sheetData>
    <row r="3" spans="2:3" ht="12.75">
      <c r="B3" s="33" t="s">
        <v>48</v>
      </c>
      <c r="C3" s="33"/>
    </row>
    <row r="4" spans="2:23" ht="12.75">
      <c r="B4" s="33" t="s">
        <v>466</v>
      </c>
      <c r="C4" s="33"/>
      <c r="N4" s="7"/>
      <c r="O4" s="49"/>
      <c r="P4" s="50"/>
      <c r="Q4" s="51"/>
      <c r="R4" s="7"/>
      <c r="S4" s="49"/>
      <c r="U4" s="52"/>
      <c r="V4" s="52"/>
      <c r="W4" s="7"/>
    </row>
    <row r="5" spans="2:23" ht="12.75">
      <c r="B5" s="33"/>
      <c r="C5" s="33"/>
      <c r="N5" s="7"/>
      <c r="O5" s="7"/>
      <c r="P5" s="50"/>
      <c r="Q5" s="51"/>
      <c r="R5" s="7"/>
      <c r="S5" s="49"/>
      <c r="U5" s="52"/>
      <c r="V5" s="52"/>
      <c r="W5" s="7"/>
    </row>
    <row r="6" spans="2:3" ht="12.75">
      <c r="B6" s="33"/>
      <c r="C6" s="33"/>
    </row>
    <row r="7" ht="12.75">
      <c r="I7" s="3" t="s">
        <v>50</v>
      </c>
    </row>
    <row r="8" ht="12.75">
      <c r="F8" s="7" t="s">
        <v>467</v>
      </c>
    </row>
    <row r="9" spans="6:22" ht="12.75">
      <c r="F9" s="7"/>
      <c r="M9" s="7"/>
      <c r="N9" s="49"/>
      <c r="O9" s="50"/>
      <c r="P9" s="51"/>
      <c r="Q9" s="7"/>
      <c r="R9" s="49"/>
      <c r="T9" s="52"/>
      <c r="U9" s="52"/>
      <c r="V9" s="7"/>
    </row>
    <row r="10" spans="1:22" ht="12.75">
      <c r="A10" t="s">
        <v>468</v>
      </c>
      <c r="M10" s="7"/>
      <c r="N10" s="7"/>
      <c r="O10" s="50"/>
      <c r="P10" s="51"/>
      <c r="Q10" s="7"/>
      <c r="R10" s="49"/>
      <c r="T10" s="52"/>
      <c r="U10" s="52"/>
      <c r="V10" s="7"/>
    </row>
    <row r="11" spans="1:11" ht="63.75">
      <c r="A11" s="34" t="s">
        <v>52</v>
      </c>
      <c r="B11" s="35" t="s">
        <v>53</v>
      </c>
      <c r="C11" s="36" t="s">
        <v>54</v>
      </c>
      <c r="D11" s="37" t="s">
        <v>55</v>
      </c>
      <c r="E11" s="36" t="s">
        <v>56</v>
      </c>
      <c r="F11" s="38" t="s">
        <v>57</v>
      </c>
      <c r="G11" s="39" t="s">
        <v>58</v>
      </c>
      <c r="H11" s="37" t="s">
        <v>59</v>
      </c>
      <c r="I11" s="40" t="s">
        <v>469</v>
      </c>
      <c r="J11" s="36" t="s">
        <v>61</v>
      </c>
      <c r="K11" s="77" t="s">
        <v>62</v>
      </c>
    </row>
    <row r="12" spans="1:11" s="42" customFormat="1" ht="12.75" outlineLevel="2">
      <c r="A12" s="22">
        <v>1</v>
      </c>
      <c r="B12" s="22" t="s">
        <v>470</v>
      </c>
      <c r="C12" s="22" t="s">
        <v>471</v>
      </c>
      <c r="D12" s="26">
        <v>170.33</v>
      </c>
      <c r="E12" s="78" t="s">
        <v>472</v>
      </c>
      <c r="F12" s="22" t="s">
        <v>473</v>
      </c>
      <c r="G12" s="22" t="s">
        <v>261</v>
      </c>
      <c r="H12" s="22">
        <v>0</v>
      </c>
      <c r="I12" s="79">
        <f>D12-H12</f>
        <v>170.33</v>
      </c>
      <c r="J12" s="22" t="s">
        <v>72</v>
      </c>
      <c r="K12" s="22" t="s">
        <v>39</v>
      </c>
    </row>
    <row r="13" spans="1:11" s="42" customFormat="1" ht="12.75" outlineLevel="2">
      <c r="A13" s="22">
        <v>2</v>
      </c>
      <c r="B13" s="22" t="s">
        <v>474</v>
      </c>
      <c r="C13" s="22" t="s">
        <v>471</v>
      </c>
      <c r="D13" s="26">
        <v>164.02</v>
      </c>
      <c r="E13" s="78" t="s">
        <v>475</v>
      </c>
      <c r="F13" s="22" t="s">
        <v>473</v>
      </c>
      <c r="G13" s="22" t="s">
        <v>261</v>
      </c>
      <c r="H13" s="22">
        <v>0</v>
      </c>
      <c r="I13" s="79">
        <f>D13-H13</f>
        <v>164.02</v>
      </c>
      <c r="J13" s="22" t="s">
        <v>72</v>
      </c>
      <c r="K13" s="22" t="s">
        <v>39</v>
      </c>
    </row>
    <row r="14" spans="1:11" s="42" customFormat="1" ht="12.75" outlineLevel="2">
      <c r="A14" s="22">
        <v>3</v>
      </c>
      <c r="B14" s="22" t="s">
        <v>476</v>
      </c>
      <c r="C14" s="22" t="s">
        <v>471</v>
      </c>
      <c r="D14" s="26">
        <v>5677.5</v>
      </c>
      <c r="E14" s="78" t="s">
        <v>477</v>
      </c>
      <c r="F14" s="22" t="s">
        <v>473</v>
      </c>
      <c r="G14" s="22" t="s">
        <v>261</v>
      </c>
      <c r="H14" s="22">
        <v>757</v>
      </c>
      <c r="I14" s="79">
        <f>D14-H14</f>
        <v>4920.5</v>
      </c>
      <c r="J14" s="22" t="s">
        <v>72</v>
      </c>
      <c r="K14" s="22" t="s">
        <v>39</v>
      </c>
    </row>
    <row r="15" spans="1:11" s="42" customFormat="1" ht="12.75" outlineLevel="2">
      <c r="A15" s="4">
        <v>4</v>
      </c>
      <c r="B15" s="4" t="s">
        <v>478</v>
      </c>
      <c r="C15" s="4" t="s">
        <v>479</v>
      </c>
      <c r="D15" s="14">
        <v>3406.5</v>
      </c>
      <c r="E15" s="78" t="s">
        <v>480</v>
      </c>
      <c r="F15" s="4" t="s">
        <v>481</v>
      </c>
      <c r="G15" s="22" t="s">
        <v>261</v>
      </c>
      <c r="H15" s="5">
        <v>2081.75</v>
      </c>
      <c r="I15" s="80">
        <f>D15-H15</f>
        <v>1324.75</v>
      </c>
      <c r="J15" s="4" t="s">
        <v>72</v>
      </c>
      <c r="K15" s="4" t="s">
        <v>39</v>
      </c>
    </row>
    <row r="16" spans="1:11" s="42" customFormat="1" ht="12.75" outlineLevel="1">
      <c r="A16" s="4"/>
      <c r="B16" s="4"/>
      <c r="C16" s="4"/>
      <c r="D16" s="14">
        <f>SUBTOTAL(9,D12:D15)</f>
        <v>9418.35</v>
      </c>
      <c r="E16" s="4"/>
      <c r="F16" s="4"/>
      <c r="G16" s="22"/>
      <c r="H16" s="5">
        <f>SUBTOTAL(9,H12:H15)</f>
        <v>2838.75</v>
      </c>
      <c r="I16" s="80">
        <f>SUBTOTAL(9,I12:I15)</f>
        <v>6579.6</v>
      </c>
      <c r="J16" s="4"/>
      <c r="K16" s="73" t="s">
        <v>100</v>
      </c>
    </row>
    <row r="17" spans="1:11" s="42" customFormat="1" ht="12.75" outlineLevel="2">
      <c r="A17" s="22">
        <v>1</v>
      </c>
      <c r="B17" s="22" t="s">
        <v>482</v>
      </c>
      <c r="C17" s="22" t="s">
        <v>483</v>
      </c>
      <c r="D17" s="26">
        <v>340.64</v>
      </c>
      <c r="E17" s="78" t="s">
        <v>484</v>
      </c>
      <c r="F17" s="22" t="s">
        <v>483</v>
      </c>
      <c r="G17" s="81" t="s">
        <v>261</v>
      </c>
      <c r="H17" s="22">
        <v>170.32</v>
      </c>
      <c r="I17" s="79">
        <f aca="true" t="shared" si="0" ref="I17:I26">D17-H17</f>
        <v>170.32</v>
      </c>
      <c r="J17" s="22" t="s">
        <v>152</v>
      </c>
      <c r="K17" s="22" t="s">
        <v>18</v>
      </c>
    </row>
    <row r="18" spans="1:11" s="42" customFormat="1" ht="12.75" outlineLevel="2">
      <c r="A18" s="22">
        <v>2</v>
      </c>
      <c r="B18" s="22" t="s">
        <v>485</v>
      </c>
      <c r="C18" s="22" t="s">
        <v>483</v>
      </c>
      <c r="D18" s="26">
        <v>176.63</v>
      </c>
      <c r="E18" s="78" t="s">
        <v>486</v>
      </c>
      <c r="F18" s="22" t="s">
        <v>483</v>
      </c>
      <c r="G18" s="81" t="s">
        <v>261</v>
      </c>
      <c r="H18" s="22">
        <v>0</v>
      </c>
      <c r="I18" s="79">
        <f t="shared" si="0"/>
        <v>176.63</v>
      </c>
      <c r="J18" s="22" t="s">
        <v>152</v>
      </c>
      <c r="K18" s="22" t="s">
        <v>18</v>
      </c>
    </row>
    <row r="19" spans="1:11" s="42" customFormat="1" ht="12.75" outlineLevel="2">
      <c r="A19" s="22">
        <v>3</v>
      </c>
      <c r="B19" s="22" t="s">
        <v>487</v>
      </c>
      <c r="C19" s="22" t="s">
        <v>483</v>
      </c>
      <c r="D19" s="26">
        <v>189.25</v>
      </c>
      <c r="E19" s="78" t="s">
        <v>488</v>
      </c>
      <c r="F19" s="22" t="s">
        <v>483</v>
      </c>
      <c r="G19" s="81" t="s">
        <v>261</v>
      </c>
      <c r="H19" s="22">
        <v>0</v>
      </c>
      <c r="I19" s="79">
        <f t="shared" si="0"/>
        <v>189.25</v>
      </c>
      <c r="J19" s="22" t="s">
        <v>152</v>
      </c>
      <c r="K19" s="22" t="s">
        <v>18</v>
      </c>
    </row>
    <row r="20" spans="1:11" s="42" customFormat="1" ht="12.75" outlineLevel="2">
      <c r="A20" s="22">
        <v>4</v>
      </c>
      <c r="B20" s="22" t="s">
        <v>489</v>
      </c>
      <c r="C20" s="22" t="s">
        <v>483</v>
      </c>
      <c r="D20" s="26">
        <v>119.86</v>
      </c>
      <c r="E20" s="78" t="s">
        <v>490</v>
      </c>
      <c r="F20" s="22" t="s">
        <v>483</v>
      </c>
      <c r="G20" s="81" t="s">
        <v>261</v>
      </c>
      <c r="H20" s="22">
        <v>6.31</v>
      </c>
      <c r="I20" s="79">
        <f t="shared" si="0"/>
        <v>113.55</v>
      </c>
      <c r="J20" s="22" t="s">
        <v>152</v>
      </c>
      <c r="K20" s="22" t="s">
        <v>18</v>
      </c>
    </row>
    <row r="21" spans="1:11" s="42" customFormat="1" ht="12.75" outlineLevel="2">
      <c r="A21" s="22">
        <v>5</v>
      </c>
      <c r="B21" s="82" t="s">
        <v>491</v>
      </c>
      <c r="C21" s="82" t="s">
        <v>483</v>
      </c>
      <c r="D21" s="83">
        <v>44.16</v>
      </c>
      <c r="E21" s="84" t="s">
        <v>492</v>
      </c>
      <c r="F21" s="85" t="s">
        <v>483</v>
      </c>
      <c r="G21" s="81" t="s">
        <v>261</v>
      </c>
      <c r="H21" s="22">
        <v>31.54</v>
      </c>
      <c r="I21" s="79">
        <f t="shared" si="0"/>
        <v>12.619999999999997</v>
      </c>
      <c r="J21" s="86" t="s">
        <v>152</v>
      </c>
      <c r="K21" s="82" t="s">
        <v>18</v>
      </c>
    </row>
    <row r="22" spans="1:11" s="42" customFormat="1" ht="12.75" outlineLevel="2">
      <c r="A22" s="22">
        <v>6</v>
      </c>
      <c r="B22" s="22" t="s">
        <v>493</v>
      </c>
      <c r="C22" s="22" t="s">
        <v>483</v>
      </c>
      <c r="D22" s="26">
        <v>126.16</v>
      </c>
      <c r="E22" s="78" t="s">
        <v>494</v>
      </c>
      <c r="F22" s="22" t="s">
        <v>483</v>
      </c>
      <c r="G22" s="81" t="s">
        <v>261</v>
      </c>
      <c r="H22" s="22">
        <v>0</v>
      </c>
      <c r="I22" s="79">
        <f t="shared" si="0"/>
        <v>126.16</v>
      </c>
      <c r="J22" s="22" t="s">
        <v>152</v>
      </c>
      <c r="K22" s="22" t="s">
        <v>18</v>
      </c>
    </row>
    <row r="23" spans="1:11" s="42" customFormat="1" ht="12.75" outlineLevel="2">
      <c r="A23" s="22">
        <v>7</v>
      </c>
      <c r="B23" s="22" t="s">
        <v>495</v>
      </c>
      <c r="C23" s="22" t="s">
        <v>483</v>
      </c>
      <c r="D23" s="26">
        <v>145.08</v>
      </c>
      <c r="E23" s="78" t="s">
        <v>496</v>
      </c>
      <c r="F23" s="22" t="s">
        <v>483</v>
      </c>
      <c r="G23" s="81" t="s">
        <v>261</v>
      </c>
      <c r="H23" s="22">
        <v>0</v>
      </c>
      <c r="I23" s="79">
        <f t="shared" si="0"/>
        <v>145.08</v>
      </c>
      <c r="J23" s="22" t="s">
        <v>152</v>
      </c>
      <c r="K23" s="22" t="s">
        <v>18</v>
      </c>
    </row>
    <row r="24" spans="1:11" s="42" customFormat="1" ht="12.75" outlineLevel="2">
      <c r="A24" s="22">
        <v>8</v>
      </c>
      <c r="B24" s="22" t="s">
        <v>497</v>
      </c>
      <c r="C24" s="22" t="s">
        <v>471</v>
      </c>
      <c r="D24" s="26">
        <v>21574.5</v>
      </c>
      <c r="E24" s="78" t="s">
        <v>498</v>
      </c>
      <c r="F24" s="22" t="s">
        <v>499</v>
      </c>
      <c r="G24" s="81" t="s">
        <v>261</v>
      </c>
      <c r="H24" s="22">
        <v>0</v>
      </c>
      <c r="I24" s="79">
        <f t="shared" si="0"/>
        <v>21574.5</v>
      </c>
      <c r="J24" s="22" t="s">
        <v>152</v>
      </c>
      <c r="K24" s="22" t="s">
        <v>18</v>
      </c>
    </row>
    <row r="25" spans="1:11" s="42" customFormat="1" ht="12.75" outlineLevel="2">
      <c r="A25" s="22">
        <v>9</v>
      </c>
      <c r="B25" s="4" t="s">
        <v>500</v>
      </c>
      <c r="C25" s="60" t="s">
        <v>479</v>
      </c>
      <c r="D25" s="2">
        <v>1135.5</v>
      </c>
      <c r="E25" s="84" t="s">
        <v>501</v>
      </c>
      <c r="F25" s="1" t="s">
        <v>479</v>
      </c>
      <c r="G25" s="87" t="s">
        <v>261</v>
      </c>
      <c r="H25" s="4">
        <v>757</v>
      </c>
      <c r="I25" s="80">
        <f t="shared" si="0"/>
        <v>378.5</v>
      </c>
      <c r="J25" s="60" t="s">
        <v>152</v>
      </c>
      <c r="K25" s="1" t="s">
        <v>18</v>
      </c>
    </row>
    <row r="26" spans="1:11" s="42" customFormat="1" ht="12.75" outlineLevel="2">
      <c r="A26" s="22">
        <v>10</v>
      </c>
      <c r="B26" s="4" t="s">
        <v>502</v>
      </c>
      <c r="C26" s="4" t="s">
        <v>503</v>
      </c>
      <c r="D26" s="14">
        <v>239.72</v>
      </c>
      <c r="E26" s="78" t="s">
        <v>504</v>
      </c>
      <c r="F26" s="4" t="s">
        <v>505</v>
      </c>
      <c r="G26" s="22" t="s">
        <v>261</v>
      </c>
      <c r="H26" s="22">
        <v>50.47</v>
      </c>
      <c r="I26" s="80">
        <f t="shared" si="0"/>
        <v>189.25</v>
      </c>
      <c r="J26" s="4" t="s">
        <v>152</v>
      </c>
      <c r="K26" s="4" t="s">
        <v>18</v>
      </c>
    </row>
    <row r="27" spans="1:22" s="42" customFormat="1" ht="12.75" outlineLevel="1">
      <c r="A27" s="22"/>
      <c r="B27" s="32"/>
      <c r="C27" s="32"/>
      <c r="D27" s="88">
        <f>SUBTOTAL(9,D17:D26)</f>
        <v>24091.5</v>
      </c>
      <c r="E27" s="32"/>
      <c r="F27" s="32"/>
      <c r="G27" s="22"/>
      <c r="H27" s="22">
        <f>SUBTOTAL(9,H17:H26)</f>
        <v>1015.64</v>
      </c>
      <c r="I27" s="80">
        <f>SUBTOTAL(9,I17:I26)</f>
        <v>23075.86</v>
      </c>
      <c r="J27" s="32"/>
      <c r="K27" s="89" t="s">
        <v>160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s="42" customFormat="1" ht="12.75" outlineLevel="2">
      <c r="A28" s="22">
        <v>1</v>
      </c>
      <c r="B28" s="86" t="s">
        <v>506</v>
      </c>
      <c r="C28" s="82" t="s">
        <v>507</v>
      </c>
      <c r="D28" s="83">
        <v>7191.5</v>
      </c>
      <c r="E28" s="84" t="s">
        <v>508</v>
      </c>
      <c r="F28" s="82" t="s">
        <v>507</v>
      </c>
      <c r="G28" s="81" t="s">
        <v>261</v>
      </c>
      <c r="H28" s="22">
        <v>25.23</v>
      </c>
      <c r="I28" s="79">
        <f>D28-H28</f>
        <v>7166.27</v>
      </c>
      <c r="J28" s="86" t="s">
        <v>185</v>
      </c>
      <c r="K28" s="82" t="s">
        <v>25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 s="42" customFormat="1" ht="12.75" outlineLevel="2">
      <c r="A29" s="4">
        <v>2</v>
      </c>
      <c r="B29" s="4" t="s">
        <v>509</v>
      </c>
      <c r="C29" s="60" t="s">
        <v>510</v>
      </c>
      <c r="D29" s="2">
        <v>7002.25</v>
      </c>
      <c r="E29" s="84" t="s">
        <v>511</v>
      </c>
      <c r="F29" s="1" t="s">
        <v>512</v>
      </c>
      <c r="G29" s="87" t="s">
        <v>261</v>
      </c>
      <c r="H29" s="5">
        <v>189.25</v>
      </c>
      <c r="I29" s="80">
        <f>D29-H29</f>
        <v>6813</v>
      </c>
      <c r="J29" s="60" t="s">
        <v>185</v>
      </c>
      <c r="K29" s="1" t="s">
        <v>25</v>
      </c>
      <c r="M29" s="32"/>
      <c r="N29" s="32"/>
      <c r="O29" s="88"/>
      <c r="P29" s="32"/>
      <c r="Q29" s="32"/>
      <c r="R29" s="90"/>
      <c r="S29" s="91"/>
      <c r="T29" s="92"/>
      <c r="U29" s="32"/>
      <c r="V29" s="32"/>
    </row>
    <row r="30" spans="1:22" s="42" customFormat="1" ht="12.75" outlineLevel="1">
      <c r="A30" s="4"/>
      <c r="B30" s="4"/>
      <c r="C30" s="60"/>
      <c r="D30" s="2">
        <f>SUBTOTAL(9,D28:D29)</f>
        <v>14193.75</v>
      </c>
      <c r="E30" s="1"/>
      <c r="F30" s="1"/>
      <c r="G30" s="87"/>
      <c r="H30" s="5">
        <f>SUBTOTAL(9,H28:H29)</f>
        <v>214.48</v>
      </c>
      <c r="I30" s="80">
        <f>SUBTOTAL(9,I28:I29)</f>
        <v>13979.27</v>
      </c>
      <c r="J30" s="60"/>
      <c r="K30" s="63" t="s">
        <v>188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s="42" customFormat="1" ht="12.75" outlineLevel="2">
      <c r="A31" s="93">
        <v>1</v>
      </c>
      <c r="B31" s="93" t="s">
        <v>513</v>
      </c>
      <c r="C31" s="94" t="s">
        <v>514</v>
      </c>
      <c r="D31" s="95">
        <v>9438.33</v>
      </c>
      <c r="E31" s="96" t="s">
        <v>515</v>
      </c>
      <c r="F31" s="97" t="s">
        <v>507</v>
      </c>
      <c r="G31" s="98" t="s">
        <v>261</v>
      </c>
      <c r="H31" s="93">
        <v>0</v>
      </c>
      <c r="I31" s="99">
        <f>D31-H31</f>
        <v>9438.33</v>
      </c>
      <c r="J31" s="94" t="s">
        <v>192</v>
      </c>
      <c r="K31" s="97" t="s">
        <v>23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11" s="42" customFormat="1" ht="12.75" outlineLevel="1">
      <c r="A32" s="22"/>
      <c r="B32" s="22"/>
      <c r="C32" s="22"/>
      <c r="D32" s="26">
        <f>SUBTOTAL(9,D31:D31)</f>
        <v>9438.33</v>
      </c>
      <c r="E32" s="22"/>
      <c r="F32" s="22"/>
      <c r="G32" s="22"/>
      <c r="H32" s="22">
        <f>SUBTOTAL(9,H31:H31)</f>
        <v>0</v>
      </c>
      <c r="I32" s="100">
        <f>SUBTOTAL(9,I31:I31)</f>
        <v>9438.33</v>
      </c>
      <c r="J32" s="22"/>
      <c r="K32" s="43" t="s">
        <v>193</v>
      </c>
    </row>
    <row r="33" spans="1:11" s="42" customFormat="1" ht="12.75">
      <c r="A33" s="90"/>
      <c r="B33" s="90"/>
      <c r="C33" s="90"/>
      <c r="D33" s="101">
        <f>SUBTOTAL(9,D12:D31)</f>
        <v>57141.93</v>
      </c>
      <c r="E33" s="90"/>
      <c r="F33" s="90"/>
      <c r="G33" s="90"/>
      <c r="H33" s="90">
        <f>SUBTOTAL(9,H12:H31)</f>
        <v>4068.87</v>
      </c>
      <c r="I33" s="102">
        <f>SUBTOTAL(9,I12:I31)</f>
        <v>53073.06</v>
      </c>
      <c r="J33" s="90"/>
      <c r="K33" s="103" t="s">
        <v>254</v>
      </c>
    </row>
    <row r="34" spans="1:11" s="42" customFormat="1" ht="12.75">
      <c r="A34" s="90"/>
      <c r="B34" s="90"/>
      <c r="C34" s="90"/>
      <c r="D34" s="101"/>
      <c r="E34" s="90"/>
      <c r="F34" s="90"/>
      <c r="G34" s="90"/>
      <c r="H34" s="90"/>
      <c r="I34" s="102"/>
      <c r="J34" s="90"/>
      <c r="K34" s="103"/>
    </row>
    <row r="35" spans="1:11" s="42" customFormat="1" ht="12.75">
      <c r="A35" s="90"/>
      <c r="B35" s="90"/>
      <c r="C35" s="90"/>
      <c r="D35" s="101"/>
      <c r="E35" s="90"/>
      <c r="F35" s="90"/>
      <c r="G35" s="90"/>
      <c r="H35" s="90"/>
      <c r="I35" s="102"/>
      <c r="J35" s="90"/>
      <c r="K35" s="103"/>
    </row>
    <row r="36" spans="1:11" s="42" customFormat="1" ht="12.75">
      <c r="A36" s="90"/>
      <c r="B36" s="90"/>
      <c r="C36" s="90"/>
      <c r="D36" s="101"/>
      <c r="E36" s="90"/>
      <c r="F36" s="90"/>
      <c r="G36" s="90"/>
      <c r="H36" s="90"/>
      <c r="I36" s="92"/>
      <c r="J36" s="90"/>
      <c r="K36" s="90"/>
    </row>
    <row r="37" spans="1:11" s="42" customFormat="1" ht="12.75">
      <c r="A37" s="90" t="s">
        <v>516</v>
      </c>
      <c r="B37" s="90"/>
      <c r="C37" s="90"/>
      <c r="D37" s="101"/>
      <c r="E37" s="90"/>
      <c r="F37" s="90"/>
      <c r="G37" s="90"/>
      <c r="H37" s="90"/>
      <c r="I37" s="92"/>
      <c r="J37" s="90"/>
      <c r="K37" s="90"/>
    </row>
    <row r="38" spans="1:23" ht="63.75">
      <c r="A38" s="34" t="s">
        <v>52</v>
      </c>
      <c r="B38" s="35" t="s">
        <v>53</v>
      </c>
      <c r="C38" s="36" t="s">
        <v>54</v>
      </c>
      <c r="D38" s="37" t="s">
        <v>55</v>
      </c>
      <c r="E38" s="36" t="s">
        <v>56</v>
      </c>
      <c r="F38" s="38" t="s">
        <v>57</v>
      </c>
      <c r="G38" s="39" t="s">
        <v>58</v>
      </c>
      <c r="H38" s="37" t="s">
        <v>59</v>
      </c>
      <c r="I38" s="40" t="s">
        <v>469</v>
      </c>
      <c r="J38" s="36" t="s">
        <v>61</v>
      </c>
      <c r="K38" s="77" t="s">
        <v>62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2.75" outlineLevel="2">
      <c r="A39" s="4">
        <v>4</v>
      </c>
      <c r="B39" s="4" t="s">
        <v>517</v>
      </c>
      <c r="C39" s="60" t="s">
        <v>479</v>
      </c>
      <c r="D39" s="2">
        <v>164.02</v>
      </c>
      <c r="E39" s="84" t="s">
        <v>518</v>
      </c>
      <c r="F39" s="1" t="s">
        <v>481</v>
      </c>
      <c r="G39" s="87" t="s">
        <v>261</v>
      </c>
      <c r="H39" s="5">
        <v>0</v>
      </c>
      <c r="I39" s="80">
        <f aca="true" t="shared" si="1" ref="I39:I113">D39-H39</f>
        <v>164.02</v>
      </c>
      <c r="J39" s="60" t="s">
        <v>72</v>
      </c>
      <c r="K39" s="1" t="s">
        <v>39</v>
      </c>
      <c r="M39" s="32"/>
      <c r="N39" s="32"/>
      <c r="O39" s="88"/>
      <c r="P39" s="32"/>
      <c r="Q39" s="32"/>
      <c r="R39" s="90"/>
      <c r="S39" s="32"/>
      <c r="T39" s="92"/>
      <c r="U39" s="32"/>
      <c r="V39" s="32"/>
      <c r="W39" s="32"/>
    </row>
    <row r="40" spans="1:23" ht="12.75" outlineLevel="2">
      <c r="A40" s="4">
        <v>2</v>
      </c>
      <c r="B40" s="4" t="s">
        <v>519</v>
      </c>
      <c r="C40" s="60" t="s">
        <v>479</v>
      </c>
      <c r="D40" s="2">
        <v>157.71</v>
      </c>
      <c r="E40" s="84" t="s">
        <v>520</v>
      </c>
      <c r="F40" s="1" t="s">
        <v>481</v>
      </c>
      <c r="G40" s="87" t="s">
        <v>261</v>
      </c>
      <c r="H40" s="5">
        <v>0</v>
      </c>
      <c r="I40" s="80">
        <f t="shared" si="1"/>
        <v>157.71</v>
      </c>
      <c r="J40" s="60" t="s">
        <v>72</v>
      </c>
      <c r="K40" s="1" t="s">
        <v>39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12.75" outlineLevel="2">
      <c r="A41" s="4">
        <v>3</v>
      </c>
      <c r="B41" s="4" t="s">
        <v>521</v>
      </c>
      <c r="C41" s="60" t="s">
        <v>522</v>
      </c>
      <c r="D41" s="2">
        <v>10787.25</v>
      </c>
      <c r="E41" s="84" t="s">
        <v>523</v>
      </c>
      <c r="F41" s="1" t="s">
        <v>481</v>
      </c>
      <c r="G41" s="87" t="s">
        <v>261</v>
      </c>
      <c r="H41" s="5">
        <v>0</v>
      </c>
      <c r="I41" s="80">
        <f t="shared" si="1"/>
        <v>10787.25</v>
      </c>
      <c r="J41" s="60" t="s">
        <v>72</v>
      </c>
      <c r="K41" s="1" t="s">
        <v>39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 outlineLevel="1">
      <c r="A42" s="4"/>
      <c r="B42" s="4"/>
      <c r="C42" s="60"/>
      <c r="D42" s="2">
        <f>SUBTOTAL(9,D39:D41)</f>
        <v>11108.98</v>
      </c>
      <c r="E42" s="1"/>
      <c r="F42" s="1"/>
      <c r="G42" s="87"/>
      <c r="H42" s="5">
        <f>SUBTOTAL(9,H39:H41)</f>
        <v>0</v>
      </c>
      <c r="I42" s="80">
        <f>SUBTOTAL(9,I39:I41)</f>
        <v>11108.98</v>
      </c>
      <c r="J42" s="60"/>
      <c r="K42" s="62" t="s">
        <v>100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 outlineLevel="2">
      <c r="A43" s="4">
        <v>1</v>
      </c>
      <c r="B43" s="4" t="s">
        <v>524</v>
      </c>
      <c r="C43" s="60" t="s">
        <v>510</v>
      </c>
      <c r="D43" s="2">
        <v>376.28</v>
      </c>
      <c r="E43" s="1" t="s">
        <v>525</v>
      </c>
      <c r="F43" s="1" t="s">
        <v>526</v>
      </c>
      <c r="G43" s="87" t="s">
        <v>261</v>
      </c>
      <c r="H43" s="5">
        <v>0</v>
      </c>
      <c r="I43" s="80">
        <f t="shared" si="1"/>
        <v>376.28</v>
      </c>
      <c r="J43" s="60" t="s">
        <v>108</v>
      </c>
      <c r="K43" s="1" t="s">
        <v>27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2.75" outlineLevel="1">
      <c r="A44" s="4"/>
      <c r="B44" s="4"/>
      <c r="C44" s="60"/>
      <c r="D44" s="2">
        <f>SUBTOTAL(9,D43:D43)</f>
        <v>376.28</v>
      </c>
      <c r="E44" s="1"/>
      <c r="F44" s="1"/>
      <c r="G44" s="87"/>
      <c r="H44" s="5">
        <f>SUBTOTAL(9,H43:H43)</f>
        <v>0</v>
      </c>
      <c r="I44" s="80">
        <f>SUBTOTAL(9,I43:I43)</f>
        <v>376.28</v>
      </c>
      <c r="J44" s="60"/>
      <c r="K44" s="63" t="s">
        <v>109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11" ht="12.75" outlineLevel="2">
      <c r="A45" s="4">
        <v>1</v>
      </c>
      <c r="B45" s="4" t="s">
        <v>527</v>
      </c>
      <c r="C45" s="60" t="s">
        <v>479</v>
      </c>
      <c r="D45" s="2">
        <v>25922.9</v>
      </c>
      <c r="E45" s="84" t="s">
        <v>528</v>
      </c>
      <c r="F45" s="1" t="s">
        <v>479</v>
      </c>
      <c r="G45" s="87" t="s">
        <v>261</v>
      </c>
      <c r="H45" s="4">
        <v>0</v>
      </c>
      <c r="I45" s="80">
        <f t="shared" si="1"/>
        <v>25922.9</v>
      </c>
      <c r="J45" s="60" t="s">
        <v>113</v>
      </c>
      <c r="K45" s="1" t="s">
        <v>40</v>
      </c>
    </row>
    <row r="46" spans="1:11" ht="12.75" outlineLevel="2">
      <c r="A46" s="4">
        <v>2</v>
      </c>
      <c r="B46" s="4" t="s">
        <v>529</v>
      </c>
      <c r="C46" s="60" t="s">
        <v>479</v>
      </c>
      <c r="D46" s="2">
        <v>7357.3</v>
      </c>
      <c r="E46" s="84" t="s">
        <v>530</v>
      </c>
      <c r="F46" s="1" t="s">
        <v>479</v>
      </c>
      <c r="G46" s="87" t="s">
        <v>261</v>
      </c>
      <c r="H46" s="4">
        <v>0</v>
      </c>
      <c r="I46" s="80">
        <f t="shared" si="1"/>
        <v>7357.3</v>
      </c>
      <c r="J46" s="60" t="s">
        <v>113</v>
      </c>
      <c r="K46" s="1" t="s">
        <v>40</v>
      </c>
    </row>
    <row r="47" spans="1:11" ht="12.75" outlineLevel="2">
      <c r="A47" s="4">
        <v>3</v>
      </c>
      <c r="B47" s="4" t="s">
        <v>531</v>
      </c>
      <c r="C47" s="60" t="s">
        <v>479</v>
      </c>
      <c r="D47" s="2">
        <v>5817.87</v>
      </c>
      <c r="E47" s="84" t="s">
        <v>532</v>
      </c>
      <c r="F47" s="1" t="s">
        <v>479</v>
      </c>
      <c r="G47" s="87" t="s">
        <v>261</v>
      </c>
      <c r="H47" s="4">
        <v>0</v>
      </c>
      <c r="I47" s="80">
        <f t="shared" si="1"/>
        <v>5817.87</v>
      </c>
      <c r="J47" s="60" t="s">
        <v>113</v>
      </c>
      <c r="K47" s="1" t="s">
        <v>40</v>
      </c>
    </row>
    <row r="48" spans="1:11" ht="12.75" outlineLevel="2">
      <c r="A48" s="4">
        <v>4</v>
      </c>
      <c r="B48" s="4" t="s">
        <v>533</v>
      </c>
      <c r="C48" s="60" t="s">
        <v>479</v>
      </c>
      <c r="D48" s="2">
        <v>1277.65</v>
      </c>
      <c r="E48" s="84" t="s">
        <v>534</v>
      </c>
      <c r="F48" s="1" t="s">
        <v>479</v>
      </c>
      <c r="G48" s="87" t="s">
        <v>261</v>
      </c>
      <c r="H48" s="4">
        <v>0</v>
      </c>
      <c r="I48" s="80">
        <f t="shared" si="1"/>
        <v>1277.65</v>
      </c>
      <c r="J48" s="60" t="s">
        <v>113</v>
      </c>
      <c r="K48" s="1" t="s">
        <v>40</v>
      </c>
    </row>
    <row r="49" spans="1:11" ht="12.75" outlineLevel="2">
      <c r="A49" s="4">
        <v>5</v>
      </c>
      <c r="B49" s="4" t="s">
        <v>535</v>
      </c>
      <c r="C49" s="60" t="s">
        <v>465</v>
      </c>
      <c r="D49" s="2">
        <v>5737.56</v>
      </c>
      <c r="E49" s="84" t="s">
        <v>536</v>
      </c>
      <c r="F49" s="1" t="s">
        <v>465</v>
      </c>
      <c r="G49" s="87" t="s">
        <v>261</v>
      </c>
      <c r="H49" s="5">
        <v>0</v>
      </c>
      <c r="I49" s="80">
        <f t="shared" si="1"/>
        <v>5737.56</v>
      </c>
      <c r="J49" s="60" t="s">
        <v>113</v>
      </c>
      <c r="K49" s="1" t="s">
        <v>40</v>
      </c>
    </row>
    <row r="50" spans="1:11" ht="12.75" outlineLevel="2">
      <c r="A50" s="4">
        <v>6</v>
      </c>
      <c r="B50" s="4" t="s">
        <v>537</v>
      </c>
      <c r="C50" s="60" t="s">
        <v>465</v>
      </c>
      <c r="D50" s="2">
        <v>4312.9</v>
      </c>
      <c r="E50" s="84" t="s">
        <v>538</v>
      </c>
      <c r="F50" s="1" t="s">
        <v>465</v>
      </c>
      <c r="G50" s="87" t="s">
        <v>261</v>
      </c>
      <c r="H50" s="5">
        <v>0</v>
      </c>
      <c r="I50" s="80">
        <f t="shared" si="1"/>
        <v>4312.9</v>
      </c>
      <c r="J50" s="60" t="s">
        <v>113</v>
      </c>
      <c r="K50" s="1" t="s">
        <v>40</v>
      </c>
    </row>
    <row r="51" spans="1:11" ht="12.75" outlineLevel="2">
      <c r="A51" s="4">
        <v>7</v>
      </c>
      <c r="B51" s="4" t="s">
        <v>539</v>
      </c>
      <c r="C51" s="60" t="s">
        <v>465</v>
      </c>
      <c r="D51" s="2">
        <v>1543.81</v>
      </c>
      <c r="E51" s="84" t="s">
        <v>540</v>
      </c>
      <c r="F51" s="19" t="s">
        <v>465</v>
      </c>
      <c r="G51" s="87" t="s">
        <v>261</v>
      </c>
      <c r="H51" s="5">
        <v>0</v>
      </c>
      <c r="I51" s="80">
        <f t="shared" si="1"/>
        <v>1543.81</v>
      </c>
      <c r="J51" s="104" t="s">
        <v>113</v>
      </c>
      <c r="K51" s="4" t="s">
        <v>40</v>
      </c>
    </row>
    <row r="52" spans="1:11" ht="12.75" outlineLevel="2">
      <c r="A52" s="4">
        <v>8</v>
      </c>
      <c r="B52" s="4" t="s">
        <v>541</v>
      </c>
      <c r="C52" s="60" t="s">
        <v>465</v>
      </c>
      <c r="D52" s="2">
        <v>88.56</v>
      </c>
      <c r="E52" s="84" t="s">
        <v>542</v>
      </c>
      <c r="F52" s="19" t="s">
        <v>465</v>
      </c>
      <c r="G52" s="87" t="s">
        <v>261</v>
      </c>
      <c r="H52" s="5">
        <v>0</v>
      </c>
      <c r="I52" s="80">
        <f t="shared" si="1"/>
        <v>88.56</v>
      </c>
      <c r="J52" s="60" t="s">
        <v>113</v>
      </c>
      <c r="K52" s="1" t="s">
        <v>40</v>
      </c>
    </row>
    <row r="53" spans="1:11" ht="12.75" outlineLevel="1">
      <c r="A53" s="4"/>
      <c r="B53" s="4"/>
      <c r="C53" s="60"/>
      <c r="D53" s="2">
        <f>SUBTOTAL(9,D45:D52)</f>
        <v>52058.55</v>
      </c>
      <c r="E53" s="1"/>
      <c r="F53" s="19"/>
      <c r="G53" s="87"/>
      <c r="H53" s="5">
        <f>SUBTOTAL(9,H45:H52)</f>
        <v>0</v>
      </c>
      <c r="I53" s="80">
        <f>SUBTOTAL(9,I45:I52)</f>
        <v>52058.55</v>
      </c>
      <c r="J53" s="60"/>
      <c r="K53" s="63" t="s">
        <v>120</v>
      </c>
    </row>
    <row r="54" spans="1:11" ht="12.75" outlineLevel="2">
      <c r="A54" s="4">
        <v>1</v>
      </c>
      <c r="B54" s="4" t="s">
        <v>543</v>
      </c>
      <c r="C54" s="60" t="s">
        <v>479</v>
      </c>
      <c r="D54" s="2">
        <v>3893.08</v>
      </c>
      <c r="E54" s="84" t="s">
        <v>544</v>
      </c>
      <c r="F54" s="19" t="s">
        <v>512</v>
      </c>
      <c r="G54" s="87" t="s">
        <v>261</v>
      </c>
      <c r="H54" s="5">
        <v>0</v>
      </c>
      <c r="I54" s="80">
        <f t="shared" si="1"/>
        <v>3893.08</v>
      </c>
      <c r="J54" s="60" t="s">
        <v>123</v>
      </c>
      <c r="K54" s="1" t="s">
        <v>41</v>
      </c>
    </row>
    <row r="55" spans="1:11" ht="12.75" outlineLevel="1">
      <c r="A55" s="4"/>
      <c r="B55" s="4"/>
      <c r="C55" s="60"/>
      <c r="D55" s="2">
        <f>SUBTOTAL(9,D54:D54)</f>
        <v>3893.08</v>
      </c>
      <c r="E55" s="1"/>
      <c r="F55" s="19"/>
      <c r="G55" s="87"/>
      <c r="H55" s="5">
        <f>SUBTOTAL(9,H54:H54)</f>
        <v>0</v>
      </c>
      <c r="I55" s="80">
        <f>SUBTOTAL(9,I54:I54)</f>
        <v>3893.08</v>
      </c>
      <c r="J55" s="60"/>
      <c r="K55" s="63" t="s">
        <v>124</v>
      </c>
    </row>
    <row r="56" spans="1:11" ht="12.75" outlineLevel="2">
      <c r="A56" s="4">
        <v>1</v>
      </c>
      <c r="B56" s="4" t="s">
        <v>545</v>
      </c>
      <c r="C56" s="60" t="s">
        <v>546</v>
      </c>
      <c r="D56" s="2">
        <v>3412.8</v>
      </c>
      <c r="E56" s="84" t="s">
        <v>547</v>
      </c>
      <c r="F56" s="19" t="s">
        <v>548</v>
      </c>
      <c r="G56" s="87" t="s">
        <v>261</v>
      </c>
      <c r="H56" s="4">
        <v>0</v>
      </c>
      <c r="I56" s="80">
        <f t="shared" si="1"/>
        <v>3412.8</v>
      </c>
      <c r="J56" s="60" t="s">
        <v>127</v>
      </c>
      <c r="K56" s="1" t="s">
        <v>42</v>
      </c>
    </row>
    <row r="57" spans="1:11" ht="12.75" outlineLevel="2">
      <c r="A57" s="4">
        <v>2</v>
      </c>
      <c r="B57" s="4" t="s">
        <v>549</v>
      </c>
      <c r="C57" s="60" t="s">
        <v>510</v>
      </c>
      <c r="D57" s="2">
        <v>355.5</v>
      </c>
      <c r="E57" s="84" t="s">
        <v>550</v>
      </c>
      <c r="F57" s="19" t="s">
        <v>512</v>
      </c>
      <c r="G57" s="87" t="s">
        <v>261</v>
      </c>
      <c r="H57" s="4">
        <v>0</v>
      </c>
      <c r="I57" s="80">
        <f t="shared" si="1"/>
        <v>355.5</v>
      </c>
      <c r="J57" s="60" t="s">
        <v>127</v>
      </c>
      <c r="K57" s="1" t="s">
        <v>42</v>
      </c>
    </row>
    <row r="58" spans="1:11" ht="12.75" outlineLevel="2">
      <c r="A58" s="4">
        <v>3</v>
      </c>
      <c r="B58" s="4" t="s">
        <v>551</v>
      </c>
      <c r="C58" s="60" t="s">
        <v>510</v>
      </c>
      <c r="D58" s="2">
        <v>3936.36</v>
      </c>
      <c r="E58" s="84" t="s">
        <v>552</v>
      </c>
      <c r="F58" s="1" t="s">
        <v>512</v>
      </c>
      <c r="G58" s="87" t="s">
        <v>261</v>
      </c>
      <c r="H58" s="4">
        <v>0</v>
      </c>
      <c r="I58" s="80">
        <f t="shared" si="1"/>
        <v>3936.36</v>
      </c>
      <c r="J58" s="60" t="s">
        <v>127</v>
      </c>
      <c r="K58" s="1" t="s">
        <v>42</v>
      </c>
    </row>
    <row r="59" spans="1:11" ht="12.75" outlineLevel="1">
      <c r="A59" s="4"/>
      <c r="B59" s="4"/>
      <c r="C59" s="60"/>
      <c r="D59" s="2">
        <f>SUBTOTAL(9,D56:D58)</f>
        <v>7704.66</v>
      </c>
      <c r="E59" s="1"/>
      <c r="F59" s="1"/>
      <c r="G59" s="87"/>
      <c r="H59" s="4">
        <f>SUBTOTAL(9,H56:H58)</f>
        <v>0</v>
      </c>
      <c r="I59" s="80">
        <f>SUBTOTAL(9,I56:I58)</f>
        <v>7704.66</v>
      </c>
      <c r="J59" s="60"/>
      <c r="K59" s="63" t="s">
        <v>130</v>
      </c>
    </row>
    <row r="60" spans="1:11" ht="12.75" outlineLevel="2">
      <c r="A60" s="4">
        <v>1</v>
      </c>
      <c r="B60" s="4" t="s">
        <v>553</v>
      </c>
      <c r="C60" s="60" t="s">
        <v>479</v>
      </c>
      <c r="D60" s="2">
        <v>3974.08</v>
      </c>
      <c r="E60" s="84" t="s">
        <v>554</v>
      </c>
      <c r="F60" s="1" t="s">
        <v>510</v>
      </c>
      <c r="G60" s="87" t="s">
        <v>261</v>
      </c>
      <c r="H60" s="4">
        <v>0</v>
      </c>
      <c r="I60" s="80">
        <f t="shared" si="1"/>
        <v>3974.08</v>
      </c>
      <c r="J60" s="60" t="s">
        <v>134</v>
      </c>
      <c r="K60" s="1" t="s">
        <v>135</v>
      </c>
    </row>
    <row r="61" spans="1:11" ht="12.75" outlineLevel="1">
      <c r="A61" s="4"/>
      <c r="B61" s="4"/>
      <c r="C61" s="60"/>
      <c r="D61" s="2">
        <f>SUBTOTAL(9,D60:D60)</f>
        <v>3974.08</v>
      </c>
      <c r="E61" s="1"/>
      <c r="F61" s="1"/>
      <c r="G61" s="87"/>
      <c r="H61" s="4">
        <f>SUBTOTAL(9,H60:H60)</f>
        <v>0</v>
      </c>
      <c r="I61" s="80">
        <f>SUBTOTAL(9,I60:I60)</f>
        <v>3974.08</v>
      </c>
      <c r="J61" s="60"/>
      <c r="K61" s="63" t="s">
        <v>136</v>
      </c>
    </row>
    <row r="62" spans="1:11" ht="12.75" outlineLevel="2">
      <c r="A62" s="4">
        <v>1</v>
      </c>
      <c r="B62" s="4" t="s">
        <v>555</v>
      </c>
      <c r="C62" s="60" t="s">
        <v>479</v>
      </c>
      <c r="D62" s="2">
        <v>9945.01</v>
      </c>
      <c r="E62" s="84" t="s">
        <v>556</v>
      </c>
      <c r="F62" s="1" t="s">
        <v>512</v>
      </c>
      <c r="G62" s="87" t="s">
        <v>261</v>
      </c>
      <c r="H62" s="4">
        <v>0</v>
      </c>
      <c r="I62" s="80">
        <f t="shared" si="1"/>
        <v>9945.01</v>
      </c>
      <c r="J62" s="60" t="s">
        <v>276</v>
      </c>
      <c r="K62" s="1" t="s">
        <v>15</v>
      </c>
    </row>
    <row r="63" spans="1:11" ht="12.75" outlineLevel="1">
      <c r="A63" s="4"/>
      <c r="B63" s="4"/>
      <c r="C63" s="60"/>
      <c r="D63" s="2">
        <f>SUBTOTAL(9,D62:D62)</f>
        <v>9945.01</v>
      </c>
      <c r="E63" s="1"/>
      <c r="F63" s="1"/>
      <c r="G63" s="87"/>
      <c r="H63" s="4">
        <f>SUBTOTAL(9,H62:H62)</f>
        <v>0</v>
      </c>
      <c r="I63" s="80">
        <f>SUBTOTAL(9,I62:I62)</f>
        <v>9945.01</v>
      </c>
      <c r="J63" s="60"/>
      <c r="K63" s="63" t="s">
        <v>277</v>
      </c>
    </row>
    <row r="64" spans="1:11" ht="12.75" outlineLevel="2">
      <c r="A64" s="4">
        <v>1</v>
      </c>
      <c r="B64" s="4" t="s">
        <v>557</v>
      </c>
      <c r="C64" s="60" t="s">
        <v>558</v>
      </c>
      <c r="D64" s="2">
        <v>598.2</v>
      </c>
      <c r="E64" s="84" t="s">
        <v>559</v>
      </c>
      <c r="F64" s="1" t="s">
        <v>558</v>
      </c>
      <c r="G64" s="87" t="s">
        <v>261</v>
      </c>
      <c r="H64" s="4">
        <v>0</v>
      </c>
      <c r="I64" s="80">
        <f t="shared" si="1"/>
        <v>598.2</v>
      </c>
      <c r="J64" s="60" t="s">
        <v>141</v>
      </c>
      <c r="K64" s="1" t="s">
        <v>19</v>
      </c>
    </row>
    <row r="65" spans="1:11" ht="12.75" outlineLevel="2">
      <c r="A65" s="4">
        <v>2</v>
      </c>
      <c r="B65" s="4" t="s">
        <v>560</v>
      </c>
      <c r="C65" s="60" t="s">
        <v>561</v>
      </c>
      <c r="D65" s="2">
        <v>1794.6</v>
      </c>
      <c r="E65" s="84" t="s">
        <v>562</v>
      </c>
      <c r="F65" s="1" t="s">
        <v>561</v>
      </c>
      <c r="G65" s="87" t="s">
        <v>261</v>
      </c>
      <c r="H65" s="4">
        <v>0</v>
      </c>
      <c r="I65" s="80">
        <f t="shared" si="1"/>
        <v>1794.6</v>
      </c>
      <c r="J65" s="60" t="s">
        <v>141</v>
      </c>
      <c r="K65" s="1" t="s">
        <v>19</v>
      </c>
    </row>
    <row r="66" spans="1:11" ht="12.75" outlineLevel="2">
      <c r="A66" s="4">
        <v>3</v>
      </c>
      <c r="B66" s="4" t="s">
        <v>563</v>
      </c>
      <c r="C66" s="60" t="s">
        <v>479</v>
      </c>
      <c r="D66" s="2">
        <v>2991</v>
      </c>
      <c r="E66" s="84" t="s">
        <v>564</v>
      </c>
      <c r="F66" s="1" t="s">
        <v>479</v>
      </c>
      <c r="G66" s="87" t="s">
        <v>261</v>
      </c>
      <c r="H66" s="4">
        <v>0</v>
      </c>
      <c r="I66" s="80">
        <f t="shared" si="1"/>
        <v>2991</v>
      </c>
      <c r="J66" s="60" t="s">
        <v>141</v>
      </c>
      <c r="K66" s="1" t="s">
        <v>19</v>
      </c>
    </row>
    <row r="67" spans="1:11" ht="12.75" outlineLevel="1">
      <c r="A67" s="4"/>
      <c r="B67" s="4"/>
      <c r="C67" s="60"/>
      <c r="D67" s="2">
        <f>SUBTOTAL(9,D64:D66)</f>
        <v>5383.8</v>
      </c>
      <c r="E67" s="1"/>
      <c r="F67" s="1"/>
      <c r="G67" s="87"/>
      <c r="H67" s="4">
        <f>SUBTOTAL(9,H64:H66)</f>
        <v>0</v>
      </c>
      <c r="I67" s="80">
        <f>SUBTOTAL(9,I64:I66)</f>
        <v>5383.8</v>
      </c>
      <c r="J67" s="60"/>
      <c r="K67" s="63" t="s">
        <v>149</v>
      </c>
    </row>
    <row r="68" spans="1:11" ht="12.75" outlineLevel="2">
      <c r="A68" s="4">
        <v>1</v>
      </c>
      <c r="B68" s="4" t="s">
        <v>565</v>
      </c>
      <c r="C68" s="60" t="s">
        <v>503</v>
      </c>
      <c r="D68" s="2">
        <v>113.55</v>
      </c>
      <c r="E68" s="84" t="s">
        <v>566</v>
      </c>
      <c r="F68" s="1" t="s">
        <v>503</v>
      </c>
      <c r="G68" s="87" t="s">
        <v>261</v>
      </c>
      <c r="H68" s="4">
        <v>0</v>
      </c>
      <c r="I68" s="80">
        <f t="shared" si="1"/>
        <v>113.55</v>
      </c>
      <c r="J68" s="60" t="s">
        <v>152</v>
      </c>
      <c r="K68" s="1" t="s">
        <v>18</v>
      </c>
    </row>
    <row r="69" spans="1:11" ht="12.75" outlineLevel="2">
      <c r="A69" s="4">
        <v>3</v>
      </c>
      <c r="B69" s="4" t="s">
        <v>567</v>
      </c>
      <c r="C69" s="60" t="s">
        <v>479</v>
      </c>
      <c r="D69" s="2">
        <v>24413.25</v>
      </c>
      <c r="E69" s="84" t="s">
        <v>568</v>
      </c>
      <c r="F69" s="1" t="s">
        <v>479</v>
      </c>
      <c r="G69" s="87" t="s">
        <v>261</v>
      </c>
      <c r="H69" s="4">
        <v>0</v>
      </c>
      <c r="I69" s="80">
        <f t="shared" si="1"/>
        <v>24413.25</v>
      </c>
      <c r="J69" s="60" t="s">
        <v>152</v>
      </c>
      <c r="K69" s="1" t="s">
        <v>18</v>
      </c>
    </row>
    <row r="70" spans="1:11" ht="12.75" outlineLevel="2">
      <c r="A70" s="4">
        <v>4</v>
      </c>
      <c r="B70" s="4" t="s">
        <v>569</v>
      </c>
      <c r="C70" s="60" t="s">
        <v>505</v>
      </c>
      <c r="D70" s="2">
        <v>189.25</v>
      </c>
      <c r="E70" s="84" t="s">
        <v>570</v>
      </c>
      <c r="F70" s="1" t="s">
        <v>479</v>
      </c>
      <c r="G70" s="87" t="s">
        <v>261</v>
      </c>
      <c r="H70" s="4">
        <v>189.25</v>
      </c>
      <c r="I70" s="80">
        <f t="shared" si="1"/>
        <v>0</v>
      </c>
      <c r="J70" s="60" t="s">
        <v>152</v>
      </c>
      <c r="K70" s="1" t="s">
        <v>18</v>
      </c>
    </row>
    <row r="71" spans="1:11" ht="12.75" outlineLevel="1">
      <c r="A71" s="4"/>
      <c r="B71" s="4"/>
      <c r="C71" s="60"/>
      <c r="D71" s="2">
        <f>SUBTOTAL(9,D68:D70)</f>
        <v>24716.05</v>
      </c>
      <c r="E71" s="1"/>
      <c r="F71" s="1"/>
      <c r="G71" s="87"/>
      <c r="H71" s="4">
        <f>SUBTOTAL(9,H68:H70)</f>
        <v>189.25</v>
      </c>
      <c r="I71" s="80">
        <f>SUBTOTAL(9,I68:I70)</f>
        <v>24526.8</v>
      </c>
      <c r="J71" s="60"/>
      <c r="K71" s="63" t="s">
        <v>160</v>
      </c>
    </row>
    <row r="72" spans="1:11" ht="12.75" outlineLevel="2">
      <c r="A72" s="4">
        <v>1</v>
      </c>
      <c r="B72" s="4" t="s">
        <v>571</v>
      </c>
      <c r="C72" s="60" t="s">
        <v>514</v>
      </c>
      <c r="D72" s="2">
        <v>507.4</v>
      </c>
      <c r="E72" s="84" t="s">
        <v>572</v>
      </c>
      <c r="F72" s="1" t="s">
        <v>558</v>
      </c>
      <c r="G72" s="87" t="s">
        <v>261</v>
      </c>
      <c r="H72" s="4">
        <v>0</v>
      </c>
      <c r="I72" s="80">
        <f t="shared" si="1"/>
        <v>507.4</v>
      </c>
      <c r="J72" s="60" t="s">
        <v>169</v>
      </c>
      <c r="K72" s="1" t="s">
        <v>24</v>
      </c>
    </row>
    <row r="73" spans="1:11" ht="12.75" outlineLevel="2">
      <c r="A73" s="4">
        <v>2</v>
      </c>
      <c r="B73" s="4" t="s">
        <v>573</v>
      </c>
      <c r="C73" s="60" t="s">
        <v>574</v>
      </c>
      <c r="D73" s="2">
        <v>4337.94</v>
      </c>
      <c r="E73" s="84" t="s">
        <v>575</v>
      </c>
      <c r="F73" s="1" t="s">
        <v>576</v>
      </c>
      <c r="G73" s="87" t="s">
        <v>261</v>
      </c>
      <c r="H73" s="4">
        <v>0</v>
      </c>
      <c r="I73" s="80">
        <f t="shared" si="1"/>
        <v>4337.94</v>
      </c>
      <c r="J73" s="60" t="s">
        <v>169</v>
      </c>
      <c r="K73" s="1" t="s">
        <v>24</v>
      </c>
    </row>
    <row r="74" spans="1:11" ht="12.75" outlineLevel="2">
      <c r="A74" s="4">
        <v>3</v>
      </c>
      <c r="B74" s="4" t="s">
        <v>577</v>
      </c>
      <c r="C74" s="60" t="s">
        <v>479</v>
      </c>
      <c r="D74" s="2">
        <v>409.44</v>
      </c>
      <c r="E74" s="84" t="s">
        <v>578</v>
      </c>
      <c r="F74" s="1" t="s">
        <v>512</v>
      </c>
      <c r="G74" s="87" t="s">
        <v>261</v>
      </c>
      <c r="H74" s="5">
        <v>0</v>
      </c>
      <c r="I74" s="80">
        <f t="shared" si="1"/>
        <v>409.44</v>
      </c>
      <c r="J74" s="60" t="s">
        <v>169</v>
      </c>
      <c r="K74" s="1" t="s">
        <v>24</v>
      </c>
    </row>
    <row r="75" spans="1:11" ht="12.75" outlineLevel="2">
      <c r="A75" s="4">
        <v>4</v>
      </c>
      <c r="B75" s="4" t="s">
        <v>579</v>
      </c>
      <c r="C75" s="60" t="s">
        <v>479</v>
      </c>
      <c r="D75" s="2">
        <v>2116.87</v>
      </c>
      <c r="E75" s="84" t="s">
        <v>580</v>
      </c>
      <c r="F75" s="1" t="s">
        <v>512</v>
      </c>
      <c r="G75" s="87" t="s">
        <v>261</v>
      </c>
      <c r="H75" s="5">
        <v>0</v>
      </c>
      <c r="I75" s="80">
        <f t="shared" si="1"/>
        <v>2116.87</v>
      </c>
      <c r="J75" s="60" t="s">
        <v>169</v>
      </c>
      <c r="K75" s="1" t="s">
        <v>24</v>
      </c>
    </row>
    <row r="76" spans="1:11" ht="12.75" outlineLevel="2">
      <c r="A76" s="4">
        <v>5</v>
      </c>
      <c r="B76" s="4" t="s">
        <v>581</v>
      </c>
      <c r="C76" s="60" t="s">
        <v>479</v>
      </c>
      <c r="D76" s="2">
        <v>3397.56</v>
      </c>
      <c r="E76" s="84" t="s">
        <v>582</v>
      </c>
      <c r="F76" s="1" t="s">
        <v>512</v>
      </c>
      <c r="G76" s="87" t="s">
        <v>261</v>
      </c>
      <c r="H76" s="5">
        <v>0</v>
      </c>
      <c r="I76" s="80">
        <f t="shared" si="1"/>
        <v>3397.56</v>
      </c>
      <c r="J76" s="60" t="s">
        <v>169</v>
      </c>
      <c r="K76" s="1" t="s">
        <v>24</v>
      </c>
    </row>
    <row r="77" spans="1:11" ht="12.75" outlineLevel="2">
      <c r="A77" s="4">
        <v>6</v>
      </c>
      <c r="B77" s="4" t="s">
        <v>583</v>
      </c>
      <c r="C77" s="60" t="s">
        <v>479</v>
      </c>
      <c r="D77" s="2">
        <v>2207.94</v>
      </c>
      <c r="E77" s="84" t="s">
        <v>584</v>
      </c>
      <c r="F77" s="1" t="s">
        <v>393</v>
      </c>
      <c r="G77" s="87" t="s">
        <v>261</v>
      </c>
      <c r="H77" s="5">
        <v>0</v>
      </c>
      <c r="I77" s="80">
        <f t="shared" si="1"/>
        <v>2207.94</v>
      </c>
      <c r="J77" s="60" t="s">
        <v>169</v>
      </c>
      <c r="K77" s="1" t="s">
        <v>24</v>
      </c>
    </row>
    <row r="78" spans="1:11" ht="12.75" outlineLevel="2">
      <c r="A78" s="4">
        <v>7</v>
      </c>
      <c r="B78" s="4" t="s">
        <v>585</v>
      </c>
      <c r="C78" s="60" t="s">
        <v>479</v>
      </c>
      <c r="D78" s="2">
        <v>1309.95</v>
      </c>
      <c r="E78" s="84" t="s">
        <v>586</v>
      </c>
      <c r="F78" s="1" t="s">
        <v>526</v>
      </c>
      <c r="G78" s="87" t="s">
        <v>261</v>
      </c>
      <c r="H78" s="5">
        <v>0</v>
      </c>
      <c r="I78" s="80">
        <f t="shared" si="1"/>
        <v>1309.95</v>
      </c>
      <c r="J78" s="60" t="s">
        <v>169</v>
      </c>
      <c r="K78" s="1" t="s">
        <v>24</v>
      </c>
    </row>
    <row r="79" spans="1:11" ht="12.75" outlineLevel="2">
      <c r="A79" s="4">
        <v>8</v>
      </c>
      <c r="B79" s="4" t="s">
        <v>587</v>
      </c>
      <c r="C79" s="60" t="s">
        <v>389</v>
      </c>
      <c r="D79" s="2">
        <v>176.59</v>
      </c>
      <c r="E79" s="84" t="s">
        <v>588</v>
      </c>
      <c r="F79" s="1" t="s">
        <v>391</v>
      </c>
      <c r="G79" s="87" t="s">
        <v>261</v>
      </c>
      <c r="H79" s="5">
        <v>0</v>
      </c>
      <c r="I79" s="80">
        <f t="shared" si="1"/>
        <v>176.59</v>
      </c>
      <c r="J79" s="60" t="s">
        <v>169</v>
      </c>
      <c r="K79" s="1" t="s">
        <v>24</v>
      </c>
    </row>
    <row r="80" spans="1:11" ht="12.75" outlineLevel="1">
      <c r="A80" s="4"/>
      <c r="B80" s="4"/>
      <c r="C80" s="60"/>
      <c r="D80" s="2">
        <f>SUBTOTAL(9,D72:D79)</f>
        <v>14463.69</v>
      </c>
      <c r="E80" s="1"/>
      <c r="F80" s="1"/>
      <c r="G80" s="87"/>
      <c r="H80" s="5">
        <f>SUBTOTAL(9,H72:H79)</f>
        <v>0</v>
      </c>
      <c r="I80" s="80">
        <f>SUBTOTAL(9,I72:I79)</f>
        <v>14463.69</v>
      </c>
      <c r="J80" s="60"/>
      <c r="K80" s="63" t="s">
        <v>182</v>
      </c>
    </row>
    <row r="81" spans="1:11" ht="12.75" outlineLevel="2">
      <c r="A81" s="4">
        <v>1</v>
      </c>
      <c r="B81" s="4" t="s">
        <v>589</v>
      </c>
      <c r="C81" s="60" t="s">
        <v>510</v>
      </c>
      <c r="D81" s="2">
        <v>189.25</v>
      </c>
      <c r="E81" s="84" t="s">
        <v>590</v>
      </c>
      <c r="F81" s="1" t="s">
        <v>512</v>
      </c>
      <c r="G81" s="87" t="s">
        <v>261</v>
      </c>
      <c r="H81" s="5">
        <v>0</v>
      </c>
      <c r="I81" s="80">
        <f>D81-H81</f>
        <v>189.25</v>
      </c>
      <c r="J81" s="60" t="s">
        <v>185</v>
      </c>
      <c r="K81" s="1" t="s">
        <v>25</v>
      </c>
    </row>
    <row r="82" spans="1:11" ht="12.75" outlineLevel="1">
      <c r="A82" s="4"/>
      <c r="B82" s="4"/>
      <c r="C82" s="60"/>
      <c r="D82" s="2">
        <f>SUBTOTAL(9,D81:D81)</f>
        <v>189.25</v>
      </c>
      <c r="E82" s="1"/>
      <c r="F82" s="1"/>
      <c r="G82" s="87"/>
      <c r="H82" s="5">
        <f>SUBTOTAL(9,H81:H81)</f>
        <v>0</v>
      </c>
      <c r="I82" s="80">
        <f>SUBTOTAL(9,I81:I81)</f>
        <v>189.25</v>
      </c>
      <c r="J82" s="60"/>
      <c r="K82" s="63" t="s">
        <v>188</v>
      </c>
    </row>
    <row r="83" spans="1:11" ht="12.75" outlineLevel="2">
      <c r="A83" s="4">
        <v>1</v>
      </c>
      <c r="B83" s="4" t="s">
        <v>591</v>
      </c>
      <c r="C83" s="60" t="s">
        <v>479</v>
      </c>
      <c r="D83" s="2">
        <v>51122.82</v>
      </c>
      <c r="E83" s="84" t="s">
        <v>592</v>
      </c>
      <c r="F83" s="1" t="s">
        <v>479</v>
      </c>
      <c r="G83" s="87" t="s">
        <v>261</v>
      </c>
      <c r="H83" s="4">
        <v>0</v>
      </c>
      <c r="I83" s="80">
        <f t="shared" si="1"/>
        <v>51122.82</v>
      </c>
      <c r="J83" s="60" t="s">
        <v>192</v>
      </c>
      <c r="K83" s="1" t="s">
        <v>23</v>
      </c>
    </row>
    <row r="84" spans="1:11" ht="12.75" outlineLevel="2">
      <c r="A84" s="4">
        <v>2</v>
      </c>
      <c r="B84" s="4" t="s">
        <v>593</v>
      </c>
      <c r="C84" s="60" t="s">
        <v>479</v>
      </c>
      <c r="D84" s="2">
        <v>6626.64</v>
      </c>
      <c r="E84" s="84" t="s">
        <v>594</v>
      </c>
      <c r="F84" s="1" t="s">
        <v>510</v>
      </c>
      <c r="G84" s="87" t="s">
        <v>261</v>
      </c>
      <c r="H84" s="4"/>
      <c r="I84" s="80">
        <f t="shared" si="1"/>
        <v>6626.64</v>
      </c>
      <c r="J84" s="60" t="s">
        <v>192</v>
      </c>
      <c r="K84" s="1" t="s">
        <v>23</v>
      </c>
    </row>
    <row r="85" spans="1:11" ht="12.75" outlineLevel="2">
      <c r="A85" s="4">
        <v>3</v>
      </c>
      <c r="B85" s="4" t="s">
        <v>595</v>
      </c>
      <c r="C85" s="60" t="s">
        <v>465</v>
      </c>
      <c r="D85" s="2">
        <v>44785.32</v>
      </c>
      <c r="E85" s="84" t="s">
        <v>596</v>
      </c>
      <c r="F85" s="1" t="s">
        <v>391</v>
      </c>
      <c r="G85" s="18" t="s">
        <v>261</v>
      </c>
      <c r="H85" s="5">
        <v>0</v>
      </c>
      <c r="I85" s="80">
        <f t="shared" si="1"/>
        <v>44785.32</v>
      </c>
      <c r="J85" s="60" t="s">
        <v>192</v>
      </c>
      <c r="K85" s="1" t="s">
        <v>23</v>
      </c>
    </row>
    <row r="86" spans="1:11" ht="12.75" outlineLevel="1">
      <c r="A86" s="4"/>
      <c r="B86" s="4"/>
      <c r="C86" s="60"/>
      <c r="D86" s="2">
        <f>SUBTOTAL(9,D83:D85)</f>
        <v>102534.78</v>
      </c>
      <c r="E86" s="1"/>
      <c r="F86" s="1"/>
      <c r="G86" s="18"/>
      <c r="H86" s="5">
        <f>SUBTOTAL(9,H83:H85)</f>
        <v>0</v>
      </c>
      <c r="I86" s="80">
        <f>SUBTOTAL(9,I83:I85)</f>
        <v>102534.78</v>
      </c>
      <c r="J86" s="60"/>
      <c r="K86" s="63" t="s">
        <v>193</v>
      </c>
    </row>
    <row r="87" spans="1:11" ht="12.75" outlineLevel="2">
      <c r="A87" s="4">
        <v>1</v>
      </c>
      <c r="B87" s="4" t="s">
        <v>597</v>
      </c>
      <c r="C87" s="60" t="s">
        <v>471</v>
      </c>
      <c r="D87" s="2">
        <v>2081.75</v>
      </c>
      <c r="E87" s="84" t="s">
        <v>598</v>
      </c>
      <c r="F87" s="1" t="s">
        <v>558</v>
      </c>
      <c r="G87" s="87" t="s">
        <v>261</v>
      </c>
      <c r="H87" s="4">
        <v>0</v>
      </c>
      <c r="I87" s="80">
        <f t="shared" si="1"/>
        <v>2081.75</v>
      </c>
      <c r="J87" s="60" t="s">
        <v>196</v>
      </c>
      <c r="K87" s="1" t="s">
        <v>30</v>
      </c>
    </row>
    <row r="88" spans="1:11" ht="12.75" outlineLevel="2">
      <c r="A88" s="4">
        <v>2</v>
      </c>
      <c r="B88" s="4" t="s">
        <v>599</v>
      </c>
      <c r="C88" s="60" t="s">
        <v>471</v>
      </c>
      <c r="D88" s="2">
        <v>94.5</v>
      </c>
      <c r="E88" s="84" t="s">
        <v>600</v>
      </c>
      <c r="F88" s="1" t="s">
        <v>558</v>
      </c>
      <c r="G88" s="87" t="s">
        <v>261</v>
      </c>
      <c r="H88" s="4">
        <v>0</v>
      </c>
      <c r="I88" s="80">
        <f t="shared" si="1"/>
        <v>94.5</v>
      </c>
      <c r="J88" s="60" t="s">
        <v>196</v>
      </c>
      <c r="K88" s="1" t="s">
        <v>30</v>
      </c>
    </row>
    <row r="89" spans="1:11" ht="12.75" outlineLevel="2">
      <c r="A89" s="4">
        <v>3</v>
      </c>
      <c r="B89" s="4" t="s">
        <v>601</v>
      </c>
      <c r="C89" s="60" t="s">
        <v>479</v>
      </c>
      <c r="D89" s="2">
        <v>2838.75</v>
      </c>
      <c r="E89" s="84" t="s">
        <v>602</v>
      </c>
      <c r="F89" s="1" t="s">
        <v>603</v>
      </c>
      <c r="G89" s="87" t="s">
        <v>261</v>
      </c>
      <c r="H89" s="5">
        <v>0</v>
      </c>
      <c r="I89" s="80">
        <f t="shared" si="1"/>
        <v>2838.75</v>
      </c>
      <c r="J89" s="60" t="s">
        <v>196</v>
      </c>
      <c r="K89" s="1" t="s">
        <v>30</v>
      </c>
    </row>
    <row r="90" spans="1:11" ht="12.75" outlineLevel="2">
      <c r="A90" s="4">
        <v>4</v>
      </c>
      <c r="B90" s="4" t="s">
        <v>604</v>
      </c>
      <c r="C90" s="60" t="s">
        <v>479</v>
      </c>
      <c r="D90" s="2">
        <v>100.8</v>
      </c>
      <c r="E90" s="84" t="s">
        <v>605</v>
      </c>
      <c r="F90" s="1" t="s">
        <v>603</v>
      </c>
      <c r="G90" s="87" t="s">
        <v>261</v>
      </c>
      <c r="H90" s="5">
        <v>0</v>
      </c>
      <c r="I90" s="80">
        <f t="shared" si="1"/>
        <v>100.8</v>
      </c>
      <c r="J90" s="60" t="s">
        <v>196</v>
      </c>
      <c r="K90" s="1" t="s">
        <v>30</v>
      </c>
    </row>
    <row r="91" spans="1:11" ht="12.75" outlineLevel="2">
      <c r="A91" s="4">
        <v>5</v>
      </c>
      <c r="B91" s="4" t="s">
        <v>606</v>
      </c>
      <c r="C91" s="60" t="s">
        <v>479</v>
      </c>
      <c r="D91" s="2">
        <v>113.4</v>
      </c>
      <c r="E91" s="84" t="s">
        <v>607</v>
      </c>
      <c r="F91" s="1" t="s">
        <v>603</v>
      </c>
      <c r="G91" s="87" t="s">
        <v>261</v>
      </c>
      <c r="H91" s="5">
        <v>0</v>
      </c>
      <c r="I91" s="80">
        <f t="shared" si="1"/>
        <v>113.4</v>
      </c>
      <c r="J91" s="60" t="s">
        <v>196</v>
      </c>
      <c r="K91" s="1" t="s">
        <v>30</v>
      </c>
    </row>
    <row r="92" spans="1:11" ht="12.75" outlineLevel="2">
      <c r="A92" s="4">
        <v>6</v>
      </c>
      <c r="B92" s="4" t="s">
        <v>608</v>
      </c>
      <c r="C92" s="60" t="s">
        <v>479</v>
      </c>
      <c r="D92" s="2">
        <v>378.5</v>
      </c>
      <c r="E92" s="84" t="s">
        <v>609</v>
      </c>
      <c r="F92" s="1" t="s">
        <v>603</v>
      </c>
      <c r="G92" s="87" t="s">
        <v>261</v>
      </c>
      <c r="H92" s="5">
        <v>0</v>
      </c>
      <c r="I92" s="80">
        <f t="shared" si="1"/>
        <v>378.5</v>
      </c>
      <c r="J92" s="60" t="s">
        <v>196</v>
      </c>
      <c r="K92" s="1" t="s">
        <v>30</v>
      </c>
    </row>
    <row r="93" spans="1:11" ht="12.75" outlineLevel="1">
      <c r="A93" s="4"/>
      <c r="B93" s="4"/>
      <c r="C93" s="60"/>
      <c r="D93" s="2">
        <f>SUBTOTAL(9,D87:D92)</f>
        <v>5607.7</v>
      </c>
      <c r="E93" s="1"/>
      <c r="F93" s="1"/>
      <c r="G93" s="87"/>
      <c r="H93" s="5">
        <f>SUBTOTAL(9,H87:H92)</f>
        <v>0</v>
      </c>
      <c r="I93" s="80">
        <f>SUBTOTAL(9,I87:I92)</f>
        <v>5607.7</v>
      </c>
      <c r="J93" s="60"/>
      <c r="K93" s="63" t="s">
        <v>201</v>
      </c>
    </row>
    <row r="94" spans="1:11" ht="12.75" outlineLevel="2">
      <c r="A94" s="4">
        <v>1</v>
      </c>
      <c r="B94" s="4" t="s">
        <v>610</v>
      </c>
      <c r="C94" s="60" t="s">
        <v>505</v>
      </c>
      <c r="D94" s="2">
        <v>505.04</v>
      </c>
      <c r="E94" s="84" t="s">
        <v>611</v>
      </c>
      <c r="F94" s="1" t="s">
        <v>479</v>
      </c>
      <c r="G94" s="87" t="s">
        <v>261</v>
      </c>
      <c r="H94" s="4">
        <v>0</v>
      </c>
      <c r="I94" s="80">
        <f t="shared" si="1"/>
        <v>505.04</v>
      </c>
      <c r="J94" s="60" t="s">
        <v>204</v>
      </c>
      <c r="K94" s="1" t="s">
        <v>28</v>
      </c>
    </row>
    <row r="95" spans="1:11" ht="12.75" outlineLevel="1">
      <c r="A95" s="4"/>
      <c r="B95" s="4"/>
      <c r="C95" s="60"/>
      <c r="D95" s="2">
        <f>SUBTOTAL(9,D94:D94)</f>
        <v>505.04</v>
      </c>
      <c r="E95" s="1"/>
      <c r="F95" s="1"/>
      <c r="G95" s="87"/>
      <c r="H95" s="4">
        <f>SUBTOTAL(9,H94:H94)</f>
        <v>0</v>
      </c>
      <c r="I95" s="80">
        <f>SUBTOTAL(9,I94:I94)</f>
        <v>505.04</v>
      </c>
      <c r="J95" s="60"/>
      <c r="K95" s="63" t="s">
        <v>207</v>
      </c>
    </row>
    <row r="96" spans="1:11" ht="12.75" outlineLevel="2">
      <c r="A96" s="4">
        <v>1</v>
      </c>
      <c r="B96" s="4" t="s">
        <v>612</v>
      </c>
      <c r="C96" s="60" t="s">
        <v>479</v>
      </c>
      <c r="D96" s="2">
        <v>6623.75</v>
      </c>
      <c r="E96" s="84" t="s">
        <v>613</v>
      </c>
      <c r="F96" s="1" t="s">
        <v>510</v>
      </c>
      <c r="G96" s="87" t="s">
        <v>261</v>
      </c>
      <c r="H96" s="4">
        <v>0</v>
      </c>
      <c r="I96" s="80">
        <f t="shared" si="1"/>
        <v>6623.75</v>
      </c>
      <c r="J96" s="60" t="s">
        <v>210</v>
      </c>
      <c r="K96" s="1" t="s">
        <v>22</v>
      </c>
    </row>
    <row r="97" spans="1:11" ht="12.75" outlineLevel="2">
      <c r="A97" s="4">
        <v>2</v>
      </c>
      <c r="B97" s="4" t="s">
        <v>614</v>
      </c>
      <c r="C97" s="60" t="s">
        <v>479</v>
      </c>
      <c r="D97" s="2">
        <v>164.02</v>
      </c>
      <c r="E97" s="84" t="s">
        <v>615</v>
      </c>
      <c r="F97" s="1" t="s">
        <v>510</v>
      </c>
      <c r="G97" s="87" t="s">
        <v>261</v>
      </c>
      <c r="H97" s="4">
        <v>0</v>
      </c>
      <c r="I97" s="80">
        <f t="shared" si="1"/>
        <v>164.02</v>
      </c>
      <c r="J97" s="60" t="s">
        <v>210</v>
      </c>
      <c r="K97" s="1" t="s">
        <v>22</v>
      </c>
    </row>
    <row r="98" spans="1:11" ht="12.75" outlineLevel="2">
      <c r="A98" s="4">
        <v>3</v>
      </c>
      <c r="B98" s="4" t="s">
        <v>616</v>
      </c>
      <c r="C98" s="60" t="s">
        <v>479</v>
      </c>
      <c r="D98" s="2">
        <v>16599.65</v>
      </c>
      <c r="E98" s="84" t="s">
        <v>617</v>
      </c>
      <c r="F98" s="1" t="s">
        <v>510</v>
      </c>
      <c r="G98" s="87" t="s">
        <v>261</v>
      </c>
      <c r="H98" s="4">
        <v>0</v>
      </c>
      <c r="I98" s="80">
        <f t="shared" si="1"/>
        <v>16599.65</v>
      </c>
      <c r="J98" s="60" t="s">
        <v>210</v>
      </c>
      <c r="K98" s="1" t="s">
        <v>22</v>
      </c>
    </row>
    <row r="99" spans="1:11" ht="12.75" outlineLevel="2">
      <c r="A99" s="4">
        <v>4</v>
      </c>
      <c r="B99" s="4" t="s">
        <v>618</v>
      </c>
      <c r="C99" s="60" t="s">
        <v>479</v>
      </c>
      <c r="D99" s="2">
        <v>4799.25</v>
      </c>
      <c r="E99" s="84" t="s">
        <v>619</v>
      </c>
      <c r="F99" s="1" t="s">
        <v>510</v>
      </c>
      <c r="G99" s="87" t="s">
        <v>261</v>
      </c>
      <c r="H99" s="4">
        <v>0</v>
      </c>
      <c r="I99" s="80">
        <f t="shared" si="1"/>
        <v>4799.25</v>
      </c>
      <c r="J99" s="60" t="s">
        <v>210</v>
      </c>
      <c r="K99" s="1" t="s">
        <v>22</v>
      </c>
    </row>
    <row r="100" spans="1:11" ht="12.75" outlineLevel="2">
      <c r="A100" s="4">
        <v>5</v>
      </c>
      <c r="B100" s="4" t="s">
        <v>620</v>
      </c>
      <c r="C100" s="60" t="s">
        <v>479</v>
      </c>
      <c r="D100" s="2">
        <v>32727.3</v>
      </c>
      <c r="E100" s="84" t="s">
        <v>621</v>
      </c>
      <c r="F100" s="1" t="s">
        <v>510</v>
      </c>
      <c r="G100" s="87" t="s">
        <v>261</v>
      </c>
      <c r="H100" s="4">
        <v>0</v>
      </c>
      <c r="I100" s="80">
        <f t="shared" si="1"/>
        <v>32727.3</v>
      </c>
      <c r="J100" s="60" t="s">
        <v>210</v>
      </c>
      <c r="K100" s="1" t="s">
        <v>22</v>
      </c>
    </row>
    <row r="101" spans="1:11" ht="12.75" outlineLevel="2">
      <c r="A101" s="4">
        <v>6</v>
      </c>
      <c r="B101" s="4" t="s">
        <v>622</v>
      </c>
      <c r="C101" s="60" t="s">
        <v>479</v>
      </c>
      <c r="D101" s="2">
        <v>4526.22</v>
      </c>
      <c r="E101" s="84" t="s">
        <v>623</v>
      </c>
      <c r="F101" s="1" t="s">
        <v>510</v>
      </c>
      <c r="G101" s="87" t="s">
        <v>261</v>
      </c>
      <c r="H101" s="4">
        <v>0</v>
      </c>
      <c r="I101" s="80">
        <f t="shared" si="1"/>
        <v>4526.22</v>
      </c>
      <c r="J101" s="60" t="s">
        <v>210</v>
      </c>
      <c r="K101" s="1" t="s">
        <v>22</v>
      </c>
    </row>
    <row r="102" spans="1:11" ht="12.75" outlineLevel="2">
      <c r="A102" s="4">
        <v>7</v>
      </c>
      <c r="B102" s="4" t="s">
        <v>624</v>
      </c>
      <c r="C102" s="60" t="s">
        <v>479</v>
      </c>
      <c r="D102" s="2">
        <v>4516.97</v>
      </c>
      <c r="E102" s="84" t="s">
        <v>625</v>
      </c>
      <c r="F102" s="1" t="s">
        <v>510</v>
      </c>
      <c r="G102" s="87" t="s">
        <v>261</v>
      </c>
      <c r="H102" s="4">
        <v>0</v>
      </c>
      <c r="I102" s="80">
        <f t="shared" si="1"/>
        <v>4516.97</v>
      </c>
      <c r="J102" s="60" t="s">
        <v>210</v>
      </c>
      <c r="K102" s="1" t="s">
        <v>22</v>
      </c>
    </row>
    <row r="103" spans="1:11" ht="12.75" outlineLevel="2">
      <c r="A103" s="4">
        <v>8</v>
      </c>
      <c r="B103" s="4" t="s">
        <v>626</v>
      </c>
      <c r="C103" s="60" t="s">
        <v>479</v>
      </c>
      <c r="D103" s="2">
        <v>1477.57</v>
      </c>
      <c r="E103" s="84" t="s">
        <v>627</v>
      </c>
      <c r="F103" s="1" t="s">
        <v>510</v>
      </c>
      <c r="G103" s="87" t="s">
        <v>261</v>
      </c>
      <c r="H103" s="4">
        <v>0</v>
      </c>
      <c r="I103" s="80">
        <f t="shared" si="1"/>
        <v>1477.57</v>
      </c>
      <c r="J103" s="60" t="s">
        <v>210</v>
      </c>
      <c r="K103" s="1" t="s">
        <v>22</v>
      </c>
    </row>
    <row r="104" spans="1:11" ht="12.75" outlineLevel="2">
      <c r="A104" s="4">
        <v>9</v>
      </c>
      <c r="B104" s="4" t="s">
        <v>628</v>
      </c>
      <c r="C104" s="60" t="s">
        <v>479</v>
      </c>
      <c r="D104" s="2">
        <v>1804.35</v>
      </c>
      <c r="E104" s="84" t="s">
        <v>629</v>
      </c>
      <c r="F104" s="1" t="s">
        <v>510</v>
      </c>
      <c r="G104" s="87" t="s">
        <v>261</v>
      </c>
      <c r="H104" s="4">
        <v>0</v>
      </c>
      <c r="I104" s="80">
        <f t="shared" si="1"/>
        <v>1804.35</v>
      </c>
      <c r="J104" s="60" t="s">
        <v>210</v>
      </c>
      <c r="K104" s="1" t="s">
        <v>22</v>
      </c>
    </row>
    <row r="105" spans="1:11" ht="12.75" outlineLevel="2">
      <c r="A105" s="4">
        <v>10</v>
      </c>
      <c r="B105" s="4" t="s">
        <v>630</v>
      </c>
      <c r="C105" s="60" t="s">
        <v>479</v>
      </c>
      <c r="D105" s="2">
        <v>725.4</v>
      </c>
      <c r="E105" s="84" t="s">
        <v>631</v>
      </c>
      <c r="F105" s="1" t="s">
        <v>510</v>
      </c>
      <c r="G105" s="87" t="s">
        <v>261</v>
      </c>
      <c r="H105" s="4">
        <v>0</v>
      </c>
      <c r="I105" s="80">
        <f t="shared" si="1"/>
        <v>725.4</v>
      </c>
      <c r="J105" s="60" t="s">
        <v>210</v>
      </c>
      <c r="K105" s="1" t="s">
        <v>22</v>
      </c>
    </row>
    <row r="106" spans="1:11" ht="12.75" outlineLevel="2">
      <c r="A106" s="4">
        <v>11</v>
      </c>
      <c r="B106" s="4" t="s">
        <v>632</v>
      </c>
      <c r="C106" s="60" t="s">
        <v>479</v>
      </c>
      <c r="D106" s="2">
        <v>4516.97</v>
      </c>
      <c r="E106" s="84" t="s">
        <v>633</v>
      </c>
      <c r="F106" s="1" t="s">
        <v>510</v>
      </c>
      <c r="G106" s="87" t="s">
        <v>261</v>
      </c>
      <c r="H106" s="4">
        <v>0</v>
      </c>
      <c r="I106" s="80">
        <f t="shared" si="1"/>
        <v>4516.97</v>
      </c>
      <c r="J106" s="60" t="s">
        <v>210</v>
      </c>
      <c r="K106" s="1" t="s">
        <v>22</v>
      </c>
    </row>
    <row r="107" spans="1:11" ht="12.75" outlineLevel="2">
      <c r="A107" s="4">
        <v>12</v>
      </c>
      <c r="B107" s="4" t="s">
        <v>634</v>
      </c>
      <c r="C107" s="60" t="s">
        <v>479</v>
      </c>
      <c r="D107" s="2">
        <v>1637.76</v>
      </c>
      <c r="E107" s="84" t="s">
        <v>635</v>
      </c>
      <c r="F107" s="1" t="s">
        <v>510</v>
      </c>
      <c r="G107" s="87" t="s">
        <v>261</v>
      </c>
      <c r="H107" s="4">
        <v>0</v>
      </c>
      <c r="I107" s="80">
        <f t="shared" si="1"/>
        <v>1637.76</v>
      </c>
      <c r="J107" s="60" t="s">
        <v>210</v>
      </c>
      <c r="K107" s="1" t="s">
        <v>22</v>
      </c>
    </row>
    <row r="108" spans="1:11" ht="12.75" outlineLevel="2">
      <c r="A108" s="4">
        <v>13</v>
      </c>
      <c r="B108" s="4" t="s">
        <v>636</v>
      </c>
      <c r="C108" s="60" t="s">
        <v>479</v>
      </c>
      <c r="D108" s="2">
        <v>15901.24</v>
      </c>
      <c r="E108" s="84" t="s">
        <v>637</v>
      </c>
      <c r="F108" s="1" t="s">
        <v>510</v>
      </c>
      <c r="G108" s="87" t="s">
        <v>261</v>
      </c>
      <c r="H108" s="4">
        <v>0</v>
      </c>
      <c r="I108" s="80">
        <f t="shared" si="1"/>
        <v>15901.24</v>
      </c>
      <c r="J108" s="60" t="s">
        <v>210</v>
      </c>
      <c r="K108" s="1" t="s">
        <v>22</v>
      </c>
    </row>
    <row r="109" spans="1:11" ht="12.75" outlineLevel="2">
      <c r="A109" s="4">
        <v>14</v>
      </c>
      <c r="B109" s="4" t="s">
        <v>638</v>
      </c>
      <c r="C109" s="60" t="s">
        <v>465</v>
      </c>
      <c r="D109" s="2">
        <v>11900.8</v>
      </c>
      <c r="E109" s="84" t="s">
        <v>639</v>
      </c>
      <c r="F109" s="1" t="s">
        <v>465</v>
      </c>
      <c r="G109" s="87" t="s">
        <v>261</v>
      </c>
      <c r="H109" s="5">
        <v>0</v>
      </c>
      <c r="I109" s="80">
        <f t="shared" si="1"/>
        <v>11900.8</v>
      </c>
      <c r="J109" s="60" t="s">
        <v>210</v>
      </c>
      <c r="K109" s="1" t="s">
        <v>22</v>
      </c>
    </row>
    <row r="110" spans="1:11" ht="12.75" outlineLevel="2">
      <c r="A110" s="4">
        <v>15</v>
      </c>
      <c r="B110" s="4" t="s">
        <v>640</v>
      </c>
      <c r="C110" s="60" t="s">
        <v>465</v>
      </c>
      <c r="D110" s="2">
        <v>725.4</v>
      </c>
      <c r="E110" s="84" t="s">
        <v>641</v>
      </c>
      <c r="F110" s="1" t="s">
        <v>465</v>
      </c>
      <c r="G110" s="87" t="s">
        <v>261</v>
      </c>
      <c r="H110" s="5">
        <v>0</v>
      </c>
      <c r="I110" s="80">
        <f t="shared" si="1"/>
        <v>725.4</v>
      </c>
      <c r="J110" s="60" t="s">
        <v>210</v>
      </c>
      <c r="K110" s="1" t="s">
        <v>22</v>
      </c>
    </row>
    <row r="111" spans="1:11" ht="12.75" outlineLevel="2">
      <c r="A111" s="4">
        <v>16</v>
      </c>
      <c r="B111" s="4" t="s">
        <v>642</v>
      </c>
      <c r="C111" s="60" t="s">
        <v>465</v>
      </c>
      <c r="D111" s="2">
        <v>818.88</v>
      </c>
      <c r="E111" s="84" t="s">
        <v>643</v>
      </c>
      <c r="F111" s="10" t="s">
        <v>465</v>
      </c>
      <c r="G111" s="98" t="s">
        <v>261</v>
      </c>
      <c r="H111" s="5">
        <v>0</v>
      </c>
      <c r="I111" s="80">
        <f t="shared" si="1"/>
        <v>818.88</v>
      </c>
      <c r="J111" s="60" t="s">
        <v>210</v>
      </c>
      <c r="K111" s="1" t="s">
        <v>22</v>
      </c>
    </row>
    <row r="112" spans="1:11" ht="12.75" outlineLevel="1">
      <c r="A112" s="4"/>
      <c r="B112" s="4"/>
      <c r="C112" s="60"/>
      <c r="D112" s="2">
        <f>SUBTOTAL(9,D96:D111)</f>
        <v>109465.53000000001</v>
      </c>
      <c r="E112" s="19"/>
      <c r="F112" s="4"/>
      <c r="G112" s="22"/>
      <c r="H112" s="5">
        <f>SUBTOTAL(9,H96:H111)</f>
        <v>0</v>
      </c>
      <c r="I112" s="80">
        <f>SUBTOTAL(9,I96:I111)</f>
        <v>109465.53000000001</v>
      </c>
      <c r="J112" s="60"/>
      <c r="K112" s="63" t="s">
        <v>233</v>
      </c>
    </row>
    <row r="113" spans="1:11" ht="12.75" outlineLevel="2">
      <c r="A113" s="4">
        <v>1</v>
      </c>
      <c r="B113" s="4" t="s">
        <v>644</v>
      </c>
      <c r="C113" s="60" t="s">
        <v>479</v>
      </c>
      <c r="D113" s="2">
        <v>1268.5</v>
      </c>
      <c r="E113" s="105" t="s">
        <v>645</v>
      </c>
      <c r="F113" s="4" t="s">
        <v>510</v>
      </c>
      <c r="G113" s="22" t="s">
        <v>261</v>
      </c>
      <c r="H113" s="4">
        <v>0</v>
      </c>
      <c r="I113" s="80">
        <f t="shared" si="1"/>
        <v>1268.5</v>
      </c>
      <c r="J113" s="60" t="s">
        <v>315</v>
      </c>
      <c r="K113" s="1" t="s">
        <v>20</v>
      </c>
    </row>
    <row r="114" spans="1:11" ht="12.75" outlineLevel="1">
      <c r="A114" s="4"/>
      <c r="B114" s="4"/>
      <c r="C114" s="60"/>
      <c r="D114" s="2">
        <f>SUBTOTAL(9,D113:D113)</f>
        <v>1268.5</v>
      </c>
      <c r="E114" s="19"/>
      <c r="F114" s="4"/>
      <c r="G114" s="22"/>
      <c r="H114" s="4">
        <f>SUBTOTAL(9,H113:H113)</f>
        <v>0</v>
      </c>
      <c r="I114" s="80">
        <f>SUBTOTAL(9,I113:I113)</f>
        <v>1268.5</v>
      </c>
      <c r="J114" s="60"/>
      <c r="K114" s="63" t="s">
        <v>316</v>
      </c>
    </row>
    <row r="115" spans="1:11" ht="12.75" outlineLevel="2">
      <c r="A115" s="4">
        <v>1</v>
      </c>
      <c r="B115" s="4" t="s">
        <v>646</v>
      </c>
      <c r="C115" s="60" t="s">
        <v>479</v>
      </c>
      <c r="D115" s="2">
        <v>16545.59</v>
      </c>
      <c r="E115" s="105" t="s">
        <v>647</v>
      </c>
      <c r="F115" s="4" t="s">
        <v>393</v>
      </c>
      <c r="G115" s="22" t="s">
        <v>261</v>
      </c>
      <c r="H115" s="5">
        <v>0</v>
      </c>
      <c r="I115" s="80">
        <f aca="true" t="shared" si="2" ref="I115:I120">D115-H115</f>
        <v>16545.59</v>
      </c>
      <c r="J115" s="60" t="s">
        <v>236</v>
      </c>
      <c r="K115" s="1" t="s">
        <v>26</v>
      </c>
    </row>
    <row r="116" spans="1:11" ht="12.75" outlineLevel="1">
      <c r="A116" s="4"/>
      <c r="B116" s="4"/>
      <c r="C116" s="60"/>
      <c r="D116" s="2">
        <f>SUBTOTAL(9,D115:D115)</f>
        <v>16545.59</v>
      </c>
      <c r="E116" s="19"/>
      <c r="F116" s="4"/>
      <c r="G116" s="22"/>
      <c r="H116" s="5">
        <f>SUBTOTAL(9,H115:H115)</f>
        <v>0</v>
      </c>
      <c r="I116" s="80">
        <f>SUBTOTAL(9,I115:I115)</f>
        <v>16545.59</v>
      </c>
      <c r="J116" s="60"/>
      <c r="K116" s="63" t="s">
        <v>237</v>
      </c>
    </row>
    <row r="117" spans="1:11" ht="12.75" outlineLevel="2">
      <c r="A117" s="4">
        <v>1</v>
      </c>
      <c r="B117" s="4" t="s">
        <v>648</v>
      </c>
      <c r="C117" s="60" t="s">
        <v>649</v>
      </c>
      <c r="D117" s="2">
        <v>514.26</v>
      </c>
      <c r="E117" s="106" t="s">
        <v>650</v>
      </c>
      <c r="F117" s="4" t="s">
        <v>576</v>
      </c>
      <c r="G117" s="22" t="s">
        <v>261</v>
      </c>
      <c r="H117" s="4">
        <v>0</v>
      </c>
      <c r="I117" s="80">
        <f t="shared" si="2"/>
        <v>514.26</v>
      </c>
      <c r="J117" s="60" t="s">
        <v>240</v>
      </c>
      <c r="K117" s="1" t="s">
        <v>16</v>
      </c>
    </row>
    <row r="118" spans="1:11" ht="12.75" outlineLevel="2">
      <c r="A118" s="4">
        <v>2</v>
      </c>
      <c r="B118" s="4" t="s">
        <v>651</v>
      </c>
      <c r="C118" s="60" t="s">
        <v>503</v>
      </c>
      <c r="D118" s="2">
        <v>3280.92</v>
      </c>
      <c r="E118" s="105" t="s">
        <v>652</v>
      </c>
      <c r="F118" s="4" t="s">
        <v>526</v>
      </c>
      <c r="G118" s="22" t="s">
        <v>261</v>
      </c>
      <c r="H118" s="5">
        <v>0</v>
      </c>
      <c r="I118" s="80">
        <f t="shared" si="2"/>
        <v>3280.92</v>
      </c>
      <c r="J118" s="60" t="s">
        <v>240</v>
      </c>
      <c r="K118" s="1" t="s">
        <v>16</v>
      </c>
    </row>
    <row r="119" spans="1:11" ht="12.75" outlineLevel="2">
      <c r="A119" s="4">
        <v>3</v>
      </c>
      <c r="B119" s="4" t="s">
        <v>653</v>
      </c>
      <c r="C119" s="60" t="s">
        <v>512</v>
      </c>
      <c r="D119" s="2">
        <v>776.53</v>
      </c>
      <c r="E119" s="105" t="s">
        <v>654</v>
      </c>
      <c r="F119" s="4" t="s">
        <v>465</v>
      </c>
      <c r="G119" s="22" t="s">
        <v>261</v>
      </c>
      <c r="H119" s="5">
        <v>0</v>
      </c>
      <c r="I119" s="80">
        <f t="shared" si="2"/>
        <v>776.53</v>
      </c>
      <c r="J119" s="60" t="s">
        <v>240</v>
      </c>
      <c r="K119" s="1" t="s">
        <v>16</v>
      </c>
    </row>
    <row r="120" spans="1:11" ht="12.75" outlineLevel="2">
      <c r="A120" s="4">
        <v>4</v>
      </c>
      <c r="B120" s="4" t="s">
        <v>655</v>
      </c>
      <c r="C120" s="60" t="s">
        <v>473</v>
      </c>
      <c r="D120" s="2">
        <v>672.04</v>
      </c>
      <c r="E120" s="105" t="s">
        <v>656</v>
      </c>
      <c r="F120" s="4" t="s">
        <v>465</v>
      </c>
      <c r="G120" s="22" t="s">
        <v>261</v>
      </c>
      <c r="H120" s="5">
        <v>0</v>
      </c>
      <c r="I120" s="80">
        <f t="shared" si="2"/>
        <v>672.04</v>
      </c>
      <c r="J120" s="60" t="s">
        <v>240</v>
      </c>
      <c r="K120" s="1" t="s">
        <v>16</v>
      </c>
    </row>
    <row r="121" spans="1:11" ht="12.75" outlineLevel="1">
      <c r="A121" s="32"/>
      <c r="B121" s="32"/>
      <c r="C121" s="32"/>
      <c r="D121" s="88">
        <f>SUBTOTAL(9,D117:D120)</f>
        <v>5243.75</v>
      </c>
      <c r="E121" s="32"/>
      <c r="F121" s="32"/>
      <c r="G121" s="90"/>
      <c r="H121" s="91">
        <f>SUBTOTAL(9,H117:H120)</f>
        <v>0</v>
      </c>
      <c r="I121" s="92">
        <f>SUBTOTAL(9,I117:I120)</f>
        <v>5243.75</v>
      </c>
      <c r="J121" s="32"/>
      <c r="K121" s="89" t="s">
        <v>253</v>
      </c>
    </row>
    <row r="122" spans="1:11" ht="12.75">
      <c r="A122" s="32"/>
      <c r="B122" s="32"/>
      <c r="C122" s="32"/>
      <c r="D122" s="88">
        <f>SUBTOTAL(9,D39:D120)</f>
        <v>374984.31999999995</v>
      </c>
      <c r="E122" s="32"/>
      <c r="F122" s="32"/>
      <c r="G122" s="90"/>
      <c r="H122" s="91">
        <f>SUBTOTAL(9,H39:H120)</f>
        <v>189.25</v>
      </c>
      <c r="I122" s="92">
        <f>SUBTOTAL(9,I39:I120)</f>
        <v>374795.06999999995</v>
      </c>
      <c r="J122" s="32"/>
      <c r="K122" s="89" t="s">
        <v>254</v>
      </c>
    </row>
    <row r="124" spans="1:9" ht="12.75">
      <c r="A124" s="18" t="s">
        <v>657</v>
      </c>
      <c r="B124" s="107"/>
      <c r="C124" s="107"/>
      <c r="D124" s="108"/>
      <c r="E124" s="109"/>
      <c r="F124" s="109"/>
      <c r="G124" s="109"/>
      <c r="H124" s="109"/>
      <c r="I124" s="8">
        <v>53073.06</v>
      </c>
    </row>
    <row r="125" spans="1:9" ht="12.75">
      <c r="A125" s="110" t="s">
        <v>516</v>
      </c>
      <c r="B125" s="90"/>
      <c r="C125" s="90"/>
      <c r="D125" s="111"/>
      <c r="E125" s="18"/>
      <c r="F125" s="107"/>
      <c r="G125" s="107"/>
      <c r="H125" s="108"/>
      <c r="I125" s="4">
        <v>374795.07</v>
      </c>
    </row>
    <row r="126" spans="1:9" ht="12.75">
      <c r="A126" s="18" t="s">
        <v>658</v>
      </c>
      <c r="B126" s="107"/>
      <c r="C126" s="107"/>
      <c r="D126" s="108"/>
      <c r="E126" s="112"/>
      <c r="F126" s="112"/>
      <c r="G126" s="112"/>
      <c r="H126" s="112"/>
      <c r="I126" s="8">
        <f>SUM(I124:I125)</f>
        <v>427868.13</v>
      </c>
    </row>
    <row r="129" spans="1:10" ht="12.75">
      <c r="A129" s="7"/>
      <c r="B129" s="49"/>
      <c r="C129" s="50"/>
      <c r="D129" s="51"/>
      <c r="E129" s="7"/>
      <c r="F129" s="49"/>
      <c r="H129" s="52"/>
      <c r="I129" s="52"/>
      <c r="J129" s="7"/>
    </row>
    <row r="130" spans="1:10" ht="12.75">
      <c r="A130" s="7"/>
      <c r="B130" s="7"/>
      <c r="C130" s="50"/>
      <c r="D130" s="51"/>
      <c r="E130" s="7"/>
      <c r="F130" s="49"/>
      <c r="H130" s="52"/>
      <c r="I130" s="52"/>
      <c r="J130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67">
      <selection activeCell="P79" sqref="P79"/>
    </sheetView>
  </sheetViews>
  <sheetFormatPr defaultColWidth="9.140625" defaultRowHeight="12.75" outlineLevelRow="2"/>
  <cols>
    <col min="1" max="1" width="5.00390625" style="0" customWidth="1"/>
    <col min="4" max="4" width="11.28125" style="0" customWidth="1"/>
    <col min="5" max="5" width="5.140625" style="0" customWidth="1"/>
    <col min="9" max="9" width="10.8515625" style="0" customWidth="1"/>
    <col min="11" max="11" width="35.7109375" style="0" bestFit="1" customWidth="1"/>
  </cols>
  <sheetData>
    <row r="2" spans="2:3" ht="12.75">
      <c r="B2" s="33" t="s">
        <v>48</v>
      </c>
      <c r="C2" s="33"/>
    </row>
    <row r="3" spans="2:3" ht="12.75">
      <c r="B3" s="33" t="s">
        <v>331</v>
      </c>
      <c r="C3" s="33"/>
    </row>
    <row r="4" spans="2:3" ht="12.75">
      <c r="B4" s="33"/>
      <c r="C4" s="33"/>
    </row>
    <row r="5" spans="2:3" ht="12.75">
      <c r="B5" s="33"/>
      <c r="C5" s="33"/>
    </row>
    <row r="6" ht="12.75">
      <c r="I6" s="3" t="s">
        <v>50</v>
      </c>
    </row>
    <row r="7" ht="12.75">
      <c r="F7" s="7" t="s">
        <v>332</v>
      </c>
    </row>
    <row r="10" spans="1:11" ht="63.75">
      <c r="A10" s="53" t="s">
        <v>52</v>
      </c>
      <c r="B10" s="35" t="s">
        <v>53</v>
      </c>
      <c r="C10" s="36" t="s">
        <v>54</v>
      </c>
      <c r="D10" s="37" t="s">
        <v>55</v>
      </c>
      <c r="E10" s="36" t="s">
        <v>56</v>
      </c>
      <c r="F10" s="38" t="s">
        <v>57</v>
      </c>
      <c r="G10" s="39" t="s">
        <v>58</v>
      </c>
      <c r="H10" s="37" t="s">
        <v>59</v>
      </c>
      <c r="I10" s="40" t="s">
        <v>333</v>
      </c>
      <c r="J10" s="38" t="s">
        <v>61</v>
      </c>
      <c r="K10" s="58" t="s">
        <v>62</v>
      </c>
    </row>
    <row r="11" spans="1:11" ht="12.75" outlineLevel="2">
      <c r="A11" s="4">
        <v>1</v>
      </c>
      <c r="B11" s="60" t="s">
        <v>334</v>
      </c>
      <c r="C11" s="1" t="s">
        <v>335</v>
      </c>
      <c r="D11" s="2">
        <v>145.09</v>
      </c>
      <c r="E11" s="67" t="s">
        <v>336</v>
      </c>
      <c r="F11" s="19" t="s">
        <v>337</v>
      </c>
      <c r="G11" s="4" t="s">
        <v>261</v>
      </c>
      <c r="H11" s="4">
        <v>0</v>
      </c>
      <c r="I11" s="68">
        <f aca="true" t="shared" si="0" ref="I11:I18">D11-H11</f>
        <v>145.09</v>
      </c>
      <c r="J11" s="19" t="s">
        <v>72</v>
      </c>
      <c r="K11" s="4" t="s">
        <v>39</v>
      </c>
    </row>
    <row r="12" spans="1:11" ht="12.75" outlineLevel="2">
      <c r="A12" s="4">
        <v>2</v>
      </c>
      <c r="B12" s="60" t="s">
        <v>338</v>
      </c>
      <c r="C12" s="1" t="s">
        <v>335</v>
      </c>
      <c r="D12" s="2">
        <v>182.94</v>
      </c>
      <c r="E12" s="67" t="s">
        <v>339</v>
      </c>
      <c r="F12" s="19" t="s">
        <v>337</v>
      </c>
      <c r="G12" s="4" t="s">
        <v>261</v>
      </c>
      <c r="H12" s="4">
        <v>0</v>
      </c>
      <c r="I12" s="68">
        <f t="shared" si="0"/>
        <v>182.94</v>
      </c>
      <c r="J12" s="19" t="s">
        <v>72</v>
      </c>
      <c r="K12" s="4" t="s">
        <v>39</v>
      </c>
    </row>
    <row r="13" spans="1:11" ht="12.75" outlineLevel="2">
      <c r="A13" s="4">
        <v>3</v>
      </c>
      <c r="B13" s="60" t="s">
        <v>340</v>
      </c>
      <c r="C13" s="1" t="s">
        <v>335</v>
      </c>
      <c r="D13" s="2">
        <v>145.09</v>
      </c>
      <c r="E13" s="67" t="s">
        <v>341</v>
      </c>
      <c r="F13" s="19" t="s">
        <v>337</v>
      </c>
      <c r="G13" s="4" t="s">
        <v>261</v>
      </c>
      <c r="H13" s="4">
        <v>0</v>
      </c>
      <c r="I13" s="68">
        <f t="shared" si="0"/>
        <v>145.09</v>
      </c>
      <c r="J13" s="19" t="s">
        <v>72</v>
      </c>
      <c r="K13" s="4" t="s">
        <v>39</v>
      </c>
    </row>
    <row r="14" spans="1:11" ht="12.75" outlineLevel="2">
      <c r="A14" s="4">
        <v>4</v>
      </c>
      <c r="B14" s="60" t="s">
        <v>342</v>
      </c>
      <c r="C14" s="1" t="s">
        <v>335</v>
      </c>
      <c r="D14" s="2">
        <v>138.78</v>
      </c>
      <c r="E14" s="67" t="s">
        <v>343</v>
      </c>
      <c r="F14" s="19" t="s">
        <v>337</v>
      </c>
      <c r="G14" s="4" t="s">
        <v>261</v>
      </c>
      <c r="H14" s="4">
        <v>0</v>
      </c>
      <c r="I14" s="68">
        <f t="shared" si="0"/>
        <v>138.78</v>
      </c>
      <c r="J14" s="19" t="s">
        <v>72</v>
      </c>
      <c r="K14" s="4" t="s">
        <v>39</v>
      </c>
    </row>
    <row r="15" spans="1:11" ht="12.75" outlineLevel="2">
      <c r="A15" s="4">
        <v>5</v>
      </c>
      <c r="B15" s="60" t="s">
        <v>344</v>
      </c>
      <c r="C15" s="1" t="s">
        <v>335</v>
      </c>
      <c r="D15" s="2">
        <v>126.17</v>
      </c>
      <c r="E15" s="67" t="s">
        <v>345</v>
      </c>
      <c r="F15" s="19" t="s">
        <v>337</v>
      </c>
      <c r="G15" s="4" t="s">
        <v>261</v>
      </c>
      <c r="H15" s="4">
        <v>0</v>
      </c>
      <c r="I15" s="68">
        <f t="shared" si="0"/>
        <v>126.17</v>
      </c>
      <c r="J15" s="19" t="s">
        <v>72</v>
      </c>
      <c r="K15" s="4" t="s">
        <v>39</v>
      </c>
    </row>
    <row r="16" spans="1:11" ht="12.75" outlineLevel="2">
      <c r="A16" s="4">
        <v>6</v>
      </c>
      <c r="B16" s="60" t="s">
        <v>346</v>
      </c>
      <c r="C16" s="1" t="s">
        <v>335</v>
      </c>
      <c r="D16" s="2">
        <v>126.17</v>
      </c>
      <c r="E16" s="67" t="s">
        <v>347</v>
      </c>
      <c r="F16" s="19" t="s">
        <v>337</v>
      </c>
      <c r="G16" s="4" t="s">
        <v>261</v>
      </c>
      <c r="H16" s="4">
        <v>0</v>
      </c>
      <c r="I16" s="68">
        <f t="shared" si="0"/>
        <v>126.17</v>
      </c>
      <c r="J16" s="19" t="s">
        <v>72</v>
      </c>
      <c r="K16" s="4" t="s">
        <v>39</v>
      </c>
    </row>
    <row r="17" spans="1:11" ht="12.75" outlineLevel="2">
      <c r="A17" s="4">
        <v>7</v>
      </c>
      <c r="B17" s="60" t="s">
        <v>348</v>
      </c>
      <c r="C17" s="1" t="s">
        <v>335</v>
      </c>
      <c r="D17" s="2">
        <v>13815.25</v>
      </c>
      <c r="E17" s="67" t="s">
        <v>349</v>
      </c>
      <c r="F17" s="19" t="s">
        <v>337</v>
      </c>
      <c r="G17" s="4" t="s">
        <v>261</v>
      </c>
      <c r="H17" s="4">
        <v>0</v>
      </c>
      <c r="I17" s="68">
        <f t="shared" si="0"/>
        <v>13815.25</v>
      </c>
      <c r="J17" s="19" t="s">
        <v>72</v>
      </c>
      <c r="K17" s="4" t="s">
        <v>39</v>
      </c>
    </row>
    <row r="18" spans="1:11" ht="12.75" outlineLevel="2">
      <c r="A18" s="4">
        <v>8</v>
      </c>
      <c r="B18" s="60" t="s">
        <v>350</v>
      </c>
      <c r="C18" s="1" t="s">
        <v>335</v>
      </c>
      <c r="D18" s="2">
        <v>1892.5</v>
      </c>
      <c r="E18" s="67" t="s">
        <v>351</v>
      </c>
      <c r="F18" s="19" t="s">
        <v>337</v>
      </c>
      <c r="G18" s="4" t="s">
        <v>261</v>
      </c>
      <c r="H18" s="4">
        <v>0</v>
      </c>
      <c r="I18" s="68">
        <f t="shared" si="0"/>
        <v>1892.5</v>
      </c>
      <c r="J18" s="19" t="s">
        <v>72</v>
      </c>
      <c r="K18" s="4" t="s">
        <v>39</v>
      </c>
    </row>
    <row r="19" spans="1:11" s="30" customFormat="1" ht="12.75" outlineLevel="1">
      <c r="A19" s="27"/>
      <c r="B19" s="69"/>
      <c r="C19" s="63"/>
      <c r="D19" s="70">
        <f>SUBTOTAL(9,D11:D18)</f>
        <v>16571.989999999998</v>
      </c>
      <c r="E19" s="63"/>
      <c r="F19" s="71"/>
      <c r="G19" s="27"/>
      <c r="H19" s="27">
        <f>SUBTOTAL(9,H11:H18)</f>
        <v>0</v>
      </c>
      <c r="I19" s="72">
        <f>SUBTOTAL(9,I11:I18)</f>
        <v>16571.989999999998</v>
      </c>
      <c r="J19" s="71"/>
      <c r="K19" s="73" t="s">
        <v>100</v>
      </c>
    </row>
    <row r="20" spans="1:11" ht="12.75" outlineLevel="2">
      <c r="A20" s="4">
        <v>1</v>
      </c>
      <c r="B20" s="60" t="s">
        <v>352</v>
      </c>
      <c r="C20" s="1" t="s">
        <v>335</v>
      </c>
      <c r="D20" s="2">
        <v>2537</v>
      </c>
      <c r="E20" s="67" t="s">
        <v>353</v>
      </c>
      <c r="F20" s="19" t="s">
        <v>354</v>
      </c>
      <c r="G20" s="4" t="s">
        <v>261</v>
      </c>
      <c r="H20" s="4">
        <v>0</v>
      </c>
      <c r="I20" s="68">
        <f aca="true" t="shared" si="1" ref="I20:I26">D20-H20</f>
        <v>2537</v>
      </c>
      <c r="J20" s="19" t="s">
        <v>113</v>
      </c>
      <c r="K20" s="4" t="s">
        <v>40</v>
      </c>
    </row>
    <row r="21" spans="1:11" ht="12.75" outlineLevel="2">
      <c r="A21" s="4">
        <v>2</v>
      </c>
      <c r="B21" s="60" t="s">
        <v>355</v>
      </c>
      <c r="C21" s="1" t="s">
        <v>335</v>
      </c>
      <c r="D21" s="2">
        <v>3362.26</v>
      </c>
      <c r="E21" s="67" t="s">
        <v>356</v>
      </c>
      <c r="F21" s="19" t="s">
        <v>354</v>
      </c>
      <c r="G21" s="4" t="s">
        <v>261</v>
      </c>
      <c r="H21" s="4">
        <v>0</v>
      </c>
      <c r="I21" s="68">
        <f t="shared" si="1"/>
        <v>3362.26</v>
      </c>
      <c r="J21" s="19" t="s">
        <v>113</v>
      </c>
      <c r="K21" s="4" t="s">
        <v>40</v>
      </c>
    </row>
    <row r="22" spans="1:11" ht="12.75" outlineLevel="2">
      <c r="A22" s="4">
        <v>3</v>
      </c>
      <c r="B22" s="60" t="s">
        <v>357</v>
      </c>
      <c r="C22" s="1" t="s">
        <v>335</v>
      </c>
      <c r="D22" s="2">
        <v>2333.9</v>
      </c>
      <c r="E22" s="67" t="s">
        <v>358</v>
      </c>
      <c r="F22" s="19" t="s">
        <v>354</v>
      </c>
      <c r="G22" s="4" t="s">
        <v>261</v>
      </c>
      <c r="H22" s="4">
        <v>0</v>
      </c>
      <c r="I22" s="68">
        <f t="shared" si="1"/>
        <v>2333.9</v>
      </c>
      <c r="J22" s="19" t="s">
        <v>113</v>
      </c>
      <c r="K22" s="4" t="s">
        <v>40</v>
      </c>
    </row>
    <row r="23" spans="1:11" ht="12.75" outlineLevel="2">
      <c r="A23" s="4">
        <v>4</v>
      </c>
      <c r="B23" s="60" t="s">
        <v>359</v>
      </c>
      <c r="C23" s="1" t="s">
        <v>335</v>
      </c>
      <c r="D23" s="2">
        <v>5276.85</v>
      </c>
      <c r="E23" s="67" t="s">
        <v>360</v>
      </c>
      <c r="F23" s="19" t="s">
        <v>354</v>
      </c>
      <c r="G23" s="4" t="s">
        <v>261</v>
      </c>
      <c r="H23" s="4">
        <v>0</v>
      </c>
      <c r="I23" s="68">
        <f t="shared" si="1"/>
        <v>5276.85</v>
      </c>
      <c r="J23" s="19" t="s">
        <v>113</v>
      </c>
      <c r="K23" s="4" t="s">
        <v>40</v>
      </c>
    </row>
    <row r="24" spans="1:11" ht="12.75" outlineLevel="2">
      <c r="A24" s="4">
        <v>5</v>
      </c>
      <c r="B24" s="60" t="s">
        <v>361</v>
      </c>
      <c r="C24" s="1" t="s">
        <v>335</v>
      </c>
      <c r="D24" s="2">
        <v>6769.76</v>
      </c>
      <c r="E24" s="67" t="s">
        <v>362</v>
      </c>
      <c r="F24" s="19" t="s">
        <v>363</v>
      </c>
      <c r="G24" s="4" t="s">
        <v>261</v>
      </c>
      <c r="H24" s="4">
        <v>0</v>
      </c>
      <c r="I24" s="68">
        <f t="shared" si="1"/>
        <v>6769.76</v>
      </c>
      <c r="J24" s="19" t="s">
        <v>113</v>
      </c>
      <c r="K24" s="4" t="s">
        <v>40</v>
      </c>
    </row>
    <row r="25" spans="1:11" ht="12.75" outlineLevel="2">
      <c r="A25" s="4">
        <v>6</v>
      </c>
      <c r="B25" s="60" t="s">
        <v>364</v>
      </c>
      <c r="C25" s="1" t="s">
        <v>335</v>
      </c>
      <c r="D25" s="2">
        <v>2537</v>
      </c>
      <c r="E25" s="67" t="s">
        <v>365</v>
      </c>
      <c r="F25" s="19" t="s">
        <v>363</v>
      </c>
      <c r="G25" s="4" t="s">
        <v>261</v>
      </c>
      <c r="H25" s="4">
        <v>0</v>
      </c>
      <c r="I25" s="68">
        <f t="shared" si="1"/>
        <v>2537</v>
      </c>
      <c r="J25" s="19" t="s">
        <v>113</v>
      </c>
      <c r="K25" s="4" t="s">
        <v>40</v>
      </c>
    </row>
    <row r="26" spans="1:11" ht="12.75" outlineLevel="2">
      <c r="A26" s="4">
        <v>7</v>
      </c>
      <c r="B26" s="60" t="s">
        <v>366</v>
      </c>
      <c r="C26" s="1" t="s">
        <v>335</v>
      </c>
      <c r="D26" s="2">
        <v>777.24</v>
      </c>
      <c r="E26" s="67" t="s">
        <v>367</v>
      </c>
      <c r="F26" s="19" t="s">
        <v>363</v>
      </c>
      <c r="G26" s="4" t="s">
        <v>261</v>
      </c>
      <c r="H26" s="4">
        <v>0</v>
      </c>
      <c r="I26" s="68">
        <f t="shared" si="1"/>
        <v>777.24</v>
      </c>
      <c r="J26" s="19" t="s">
        <v>113</v>
      </c>
      <c r="K26" s="4" t="s">
        <v>40</v>
      </c>
    </row>
    <row r="27" spans="1:11" s="30" customFormat="1" ht="12.75" outlineLevel="1">
      <c r="A27" s="27"/>
      <c r="B27" s="69"/>
      <c r="C27" s="63"/>
      <c r="D27" s="70">
        <f>SUBTOTAL(9,D20:D26)</f>
        <v>23594.010000000002</v>
      </c>
      <c r="E27" s="63"/>
      <c r="F27" s="71"/>
      <c r="G27" s="27"/>
      <c r="H27" s="27">
        <f>SUBTOTAL(9,H20:H26)</f>
        <v>0</v>
      </c>
      <c r="I27" s="72">
        <f>SUBTOTAL(9,I20:I26)</f>
        <v>23594.010000000002</v>
      </c>
      <c r="J27" s="71"/>
      <c r="K27" s="27" t="s">
        <v>120</v>
      </c>
    </row>
    <row r="28" spans="1:11" ht="12.75" outlineLevel="2">
      <c r="A28" s="4">
        <v>1</v>
      </c>
      <c r="B28" s="60" t="s">
        <v>368</v>
      </c>
      <c r="C28" s="1" t="s">
        <v>335</v>
      </c>
      <c r="D28" s="2">
        <v>11679.24</v>
      </c>
      <c r="E28" s="67" t="s">
        <v>369</v>
      </c>
      <c r="F28" s="19" t="s">
        <v>354</v>
      </c>
      <c r="G28" s="4" t="s">
        <v>261</v>
      </c>
      <c r="H28" s="4">
        <v>0</v>
      </c>
      <c r="I28" s="68">
        <f>D28-H28</f>
        <v>11679.24</v>
      </c>
      <c r="J28" s="19" t="s">
        <v>123</v>
      </c>
      <c r="K28" s="4" t="s">
        <v>41</v>
      </c>
    </row>
    <row r="29" spans="1:11" s="30" customFormat="1" ht="12.75" outlineLevel="1">
      <c r="A29" s="27"/>
      <c r="B29" s="69"/>
      <c r="C29" s="63"/>
      <c r="D29" s="70">
        <f>SUBTOTAL(9,D28:D28)</f>
        <v>11679.24</v>
      </c>
      <c r="E29" s="63"/>
      <c r="F29" s="71"/>
      <c r="G29" s="27"/>
      <c r="H29" s="27">
        <f>SUBTOTAL(9,H28:H28)</f>
        <v>0</v>
      </c>
      <c r="I29" s="72">
        <f>SUBTOTAL(9,I28:I28)</f>
        <v>11679.24</v>
      </c>
      <c r="J29" s="71"/>
      <c r="K29" s="27" t="s">
        <v>124</v>
      </c>
    </row>
    <row r="30" spans="1:11" ht="12.75" outlineLevel="2">
      <c r="A30" s="4">
        <v>1</v>
      </c>
      <c r="B30" s="60" t="s">
        <v>370</v>
      </c>
      <c r="C30" s="1" t="s">
        <v>335</v>
      </c>
      <c r="D30" s="2">
        <v>3370.8</v>
      </c>
      <c r="E30" s="67" t="s">
        <v>371</v>
      </c>
      <c r="F30" s="19" t="s">
        <v>337</v>
      </c>
      <c r="G30" s="4" t="s">
        <v>261</v>
      </c>
      <c r="H30" s="4">
        <v>0</v>
      </c>
      <c r="I30" s="68">
        <f>D30-H30</f>
        <v>3370.8</v>
      </c>
      <c r="J30" s="19" t="s">
        <v>127</v>
      </c>
      <c r="K30" s="4" t="s">
        <v>42</v>
      </c>
    </row>
    <row r="31" spans="1:11" ht="12.75" outlineLevel="2">
      <c r="A31" s="4">
        <v>2</v>
      </c>
      <c r="B31" s="60" t="s">
        <v>372</v>
      </c>
      <c r="C31" s="1" t="s">
        <v>335</v>
      </c>
      <c r="D31" s="2">
        <v>1428.06</v>
      </c>
      <c r="E31" s="67" t="s">
        <v>373</v>
      </c>
      <c r="F31" s="19" t="s">
        <v>337</v>
      </c>
      <c r="G31" s="4" t="s">
        <v>261</v>
      </c>
      <c r="H31" s="4">
        <v>0</v>
      </c>
      <c r="I31" s="68">
        <f>D31-H31</f>
        <v>1428.06</v>
      </c>
      <c r="J31" s="19" t="s">
        <v>127</v>
      </c>
      <c r="K31" s="4" t="s">
        <v>42</v>
      </c>
    </row>
    <row r="32" spans="1:11" s="30" customFormat="1" ht="12.75" outlineLevel="1">
      <c r="A32" s="27"/>
      <c r="B32" s="69"/>
      <c r="C32" s="63"/>
      <c r="D32" s="70">
        <f>SUBTOTAL(9,D30:D31)</f>
        <v>4798.860000000001</v>
      </c>
      <c r="E32" s="63"/>
      <c r="F32" s="71"/>
      <c r="G32" s="27"/>
      <c r="H32" s="27">
        <f>SUBTOTAL(9,H30:H31)</f>
        <v>0</v>
      </c>
      <c r="I32" s="72">
        <f>SUBTOTAL(9,I30:I31)</f>
        <v>4798.860000000001</v>
      </c>
      <c r="J32" s="71"/>
      <c r="K32" s="27" t="s">
        <v>130</v>
      </c>
    </row>
    <row r="33" spans="1:11" ht="12.75" outlineLevel="2">
      <c r="A33" s="4">
        <v>1</v>
      </c>
      <c r="B33" s="60" t="s">
        <v>374</v>
      </c>
      <c r="C33" s="1" t="s">
        <v>335</v>
      </c>
      <c r="D33" s="2">
        <v>9843.21</v>
      </c>
      <c r="E33" s="67" t="s">
        <v>375</v>
      </c>
      <c r="F33" s="19" t="s">
        <v>354</v>
      </c>
      <c r="G33" s="4" t="s">
        <v>261</v>
      </c>
      <c r="H33" s="4">
        <v>0</v>
      </c>
      <c r="I33" s="68">
        <f>D33-H33</f>
        <v>9843.21</v>
      </c>
      <c r="J33" s="19" t="s">
        <v>276</v>
      </c>
      <c r="K33" s="4" t="s">
        <v>15</v>
      </c>
    </row>
    <row r="34" spans="1:11" s="30" customFormat="1" ht="12.75" outlineLevel="1">
      <c r="A34" s="27"/>
      <c r="B34" s="69"/>
      <c r="C34" s="63"/>
      <c r="D34" s="70">
        <f>SUBTOTAL(9,D33:D33)</f>
        <v>9843.21</v>
      </c>
      <c r="E34" s="63"/>
      <c r="F34" s="71"/>
      <c r="G34" s="27"/>
      <c r="H34" s="27">
        <f>SUBTOTAL(9,H33:H33)</f>
        <v>0</v>
      </c>
      <c r="I34" s="72">
        <f>SUBTOTAL(9,I33:I33)</f>
        <v>9843.21</v>
      </c>
      <c r="J34" s="71"/>
      <c r="K34" s="27" t="s">
        <v>277</v>
      </c>
    </row>
    <row r="35" spans="1:11" ht="12.75" outlineLevel="2">
      <c r="A35" s="4">
        <v>1</v>
      </c>
      <c r="B35" s="60" t="s">
        <v>376</v>
      </c>
      <c r="C35" s="1" t="s">
        <v>377</v>
      </c>
      <c r="D35" s="2">
        <v>299.1</v>
      </c>
      <c r="E35" s="1" t="s">
        <v>378</v>
      </c>
      <c r="F35" s="19" t="s">
        <v>379</v>
      </c>
      <c r="G35" s="4" t="s">
        <v>261</v>
      </c>
      <c r="H35" s="4">
        <v>0</v>
      </c>
      <c r="I35" s="68">
        <f>D35-H35</f>
        <v>299.1</v>
      </c>
      <c r="J35" s="19" t="s">
        <v>141</v>
      </c>
      <c r="K35" s="4" t="s">
        <v>19</v>
      </c>
    </row>
    <row r="36" spans="1:11" ht="12.75" outlineLevel="2">
      <c r="A36" s="4">
        <v>2</v>
      </c>
      <c r="B36" s="60" t="s">
        <v>380</v>
      </c>
      <c r="C36" s="1" t="s">
        <v>335</v>
      </c>
      <c r="D36" s="2">
        <v>897.3</v>
      </c>
      <c r="E36" s="1" t="s">
        <v>381</v>
      </c>
      <c r="F36" s="19" t="s">
        <v>337</v>
      </c>
      <c r="G36" s="4" t="s">
        <v>261</v>
      </c>
      <c r="H36" s="4">
        <v>0</v>
      </c>
      <c r="I36" s="68">
        <f>D36-H36</f>
        <v>897.3</v>
      </c>
      <c r="J36" s="19" t="s">
        <v>141</v>
      </c>
      <c r="K36" s="4" t="s">
        <v>19</v>
      </c>
    </row>
    <row r="37" spans="1:11" s="30" customFormat="1" ht="12.75" outlineLevel="1">
      <c r="A37" s="27"/>
      <c r="B37" s="69"/>
      <c r="C37" s="63"/>
      <c r="D37" s="70">
        <f>SUBTOTAL(9,D35:D36)</f>
        <v>1196.4</v>
      </c>
      <c r="E37" s="63"/>
      <c r="F37" s="71"/>
      <c r="G37" s="27"/>
      <c r="H37" s="27">
        <f>SUBTOTAL(9,H35:H36)</f>
        <v>0</v>
      </c>
      <c r="I37" s="72">
        <f>SUBTOTAL(9,I35:I36)</f>
        <v>1196.4</v>
      </c>
      <c r="J37" s="71"/>
      <c r="K37" s="27" t="s">
        <v>149</v>
      </c>
    </row>
    <row r="38" spans="1:11" ht="12.75" outlineLevel="2">
      <c r="A38" s="4">
        <v>1</v>
      </c>
      <c r="B38" s="60" t="s">
        <v>382</v>
      </c>
      <c r="C38" s="1" t="s">
        <v>335</v>
      </c>
      <c r="D38" s="2">
        <v>23656.25</v>
      </c>
      <c r="E38" s="67" t="s">
        <v>383</v>
      </c>
      <c r="F38" s="19" t="s">
        <v>354</v>
      </c>
      <c r="G38" s="4" t="s">
        <v>261</v>
      </c>
      <c r="H38" s="4">
        <v>0</v>
      </c>
      <c r="I38" s="68">
        <f>D38-H38</f>
        <v>23656.25</v>
      </c>
      <c r="J38" s="19" t="s">
        <v>152</v>
      </c>
      <c r="K38" s="4" t="s">
        <v>18</v>
      </c>
    </row>
    <row r="39" spans="1:11" ht="12.75" outlineLevel="2">
      <c r="A39" s="4">
        <v>2</v>
      </c>
      <c r="B39" s="60" t="s">
        <v>384</v>
      </c>
      <c r="C39" s="1" t="s">
        <v>335</v>
      </c>
      <c r="D39" s="2">
        <v>189.25</v>
      </c>
      <c r="E39" s="67" t="s">
        <v>385</v>
      </c>
      <c r="F39" s="19" t="s">
        <v>354</v>
      </c>
      <c r="G39" s="4" t="s">
        <v>261</v>
      </c>
      <c r="H39" s="4">
        <v>151.4</v>
      </c>
      <c r="I39" s="68">
        <f>D39-H39</f>
        <v>37.849999999999994</v>
      </c>
      <c r="J39" s="19" t="s">
        <v>152</v>
      </c>
      <c r="K39" s="4" t="s">
        <v>18</v>
      </c>
    </row>
    <row r="40" spans="1:11" ht="12.75" outlineLevel="2">
      <c r="A40" s="4">
        <v>3</v>
      </c>
      <c r="B40" s="60" t="s">
        <v>386</v>
      </c>
      <c r="C40" s="1" t="s">
        <v>335</v>
      </c>
      <c r="D40" s="2">
        <v>334.27</v>
      </c>
      <c r="E40" s="67" t="s">
        <v>387</v>
      </c>
      <c r="F40" s="19" t="s">
        <v>337</v>
      </c>
      <c r="G40" s="4" t="s">
        <v>261</v>
      </c>
      <c r="H40" s="4">
        <v>0</v>
      </c>
      <c r="I40" s="68">
        <f>D40-H40</f>
        <v>334.27</v>
      </c>
      <c r="J40" s="19" t="s">
        <v>152</v>
      </c>
      <c r="K40" s="4" t="s">
        <v>18</v>
      </c>
    </row>
    <row r="41" spans="1:11" s="30" customFormat="1" ht="12.75" outlineLevel="1">
      <c r="A41" s="27"/>
      <c r="B41" s="69"/>
      <c r="C41" s="63"/>
      <c r="D41" s="70">
        <f>SUBTOTAL(9,D38:D40)</f>
        <v>24179.77</v>
      </c>
      <c r="E41" s="63"/>
      <c r="F41" s="71"/>
      <c r="G41" s="27"/>
      <c r="H41" s="27">
        <f>SUBTOTAL(9,H38:H40)</f>
        <v>151.4</v>
      </c>
      <c r="I41" s="72">
        <f>SUBTOTAL(9,I38:I40)</f>
        <v>24028.37</v>
      </c>
      <c r="J41" s="71"/>
      <c r="K41" s="27" t="s">
        <v>160</v>
      </c>
    </row>
    <row r="42" spans="1:11" ht="12.75" outlineLevel="2">
      <c r="A42" s="4">
        <v>1</v>
      </c>
      <c r="B42" s="60" t="s">
        <v>388</v>
      </c>
      <c r="C42" s="1" t="s">
        <v>389</v>
      </c>
      <c r="D42" s="2">
        <v>4652.58</v>
      </c>
      <c r="E42" s="67" t="s">
        <v>390</v>
      </c>
      <c r="F42" s="19" t="s">
        <v>391</v>
      </c>
      <c r="G42" s="4" t="s">
        <v>261</v>
      </c>
      <c r="H42" s="4">
        <v>0</v>
      </c>
      <c r="I42" s="68">
        <f aca="true" t="shared" si="2" ref="I42:I51">D42-H42</f>
        <v>4652.58</v>
      </c>
      <c r="J42" s="19" t="s">
        <v>169</v>
      </c>
      <c r="K42" s="4" t="s">
        <v>24</v>
      </c>
    </row>
    <row r="43" spans="1:11" ht="12.75" outlineLevel="2">
      <c r="A43" s="4">
        <v>2</v>
      </c>
      <c r="B43" s="60" t="s">
        <v>392</v>
      </c>
      <c r="C43" s="1" t="s">
        <v>393</v>
      </c>
      <c r="D43" s="2">
        <v>1193.14</v>
      </c>
      <c r="E43" s="67" t="s">
        <v>394</v>
      </c>
      <c r="F43" s="19" t="s">
        <v>391</v>
      </c>
      <c r="G43" s="4" t="s">
        <v>261</v>
      </c>
      <c r="H43" s="4">
        <v>0</v>
      </c>
      <c r="I43" s="68">
        <f t="shared" si="2"/>
        <v>1193.14</v>
      </c>
      <c r="J43" s="19" t="s">
        <v>169</v>
      </c>
      <c r="K43" s="4" t="s">
        <v>24</v>
      </c>
    </row>
    <row r="44" spans="1:11" ht="12.75" outlineLevel="2">
      <c r="A44" s="4">
        <v>3</v>
      </c>
      <c r="B44" s="60" t="s">
        <v>395</v>
      </c>
      <c r="C44" s="1" t="s">
        <v>389</v>
      </c>
      <c r="D44" s="2">
        <v>671.78</v>
      </c>
      <c r="E44" s="67" t="s">
        <v>396</v>
      </c>
      <c r="F44" s="19" t="s">
        <v>391</v>
      </c>
      <c r="G44" s="4" t="s">
        <v>261</v>
      </c>
      <c r="H44" s="4">
        <v>0</v>
      </c>
      <c r="I44" s="68">
        <f t="shared" si="2"/>
        <v>671.78</v>
      </c>
      <c r="J44" s="19" t="s">
        <v>169</v>
      </c>
      <c r="K44" s="4" t="s">
        <v>24</v>
      </c>
    </row>
    <row r="45" spans="1:11" ht="12.75" outlineLevel="2">
      <c r="A45" s="4">
        <v>4</v>
      </c>
      <c r="B45" s="60" t="s">
        <v>397</v>
      </c>
      <c r="C45" s="1" t="s">
        <v>398</v>
      </c>
      <c r="D45" s="2">
        <v>1700.54</v>
      </c>
      <c r="E45" s="67" t="s">
        <v>399</v>
      </c>
      <c r="F45" s="19" t="s">
        <v>400</v>
      </c>
      <c r="G45" s="4" t="s">
        <v>261</v>
      </c>
      <c r="H45" s="4">
        <v>0</v>
      </c>
      <c r="I45" s="68">
        <f t="shared" si="2"/>
        <v>1700.54</v>
      </c>
      <c r="J45" s="19" t="s">
        <v>169</v>
      </c>
      <c r="K45" s="4" t="s">
        <v>24</v>
      </c>
    </row>
    <row r="46" spans="1:11" ht="12.75" outlineLevel="2">
      <c r="A46" s="4">
        <v>5</v>
      </c>
      <c r="B46" s="60" t="s">
        <v>401</v>
      </c>
      <c r="C46" s="1" t="s">
        <v>400</v>
      </c>
      <c r="D46" s="2">
        <v>4610.49</v>
      </c>
      <c r="E46" s="67" t="s">
        <v>402</v>
      </c>
      <c r="F46" s="19" t="s">
        <v>400</v>
      </c>
      <c r="G46" s="4" t="s">
        <v>261</v>
      </c>
      <c r="H46" s="4">
        <v>0</v>
      </c>
      <c r="I46" s="68">
        <f t="shared" si="2"/>
        <v>4610.49</v>
      </c>
      <c r="J46" s="19" t="s">
        <v>169</v>
      </c>
      <c r="K46" s="4" t="s">
        <v>24</v>
      </c>
    </row>
    <row r="47" spans="1:11" ht="12.75" outlineLevel="2">
      <c r="A47" s="4">
        <v>6</v>
      </c>
      <c r="B47" s="60" t="s">
        <v>403</v>
      </c>
      <c r="C47" s="1" t="s">
        <v>400</v>
      </c>
      <c r="D47" s="2">
        <v>1659.09</v>
      </c>
      <c r="E47" s="67" t="s">
        <v>404</v>
      </c>
      <c r="F47" s="19" t="s">
        <v>400</v>
      </c>
      <c r="G47" s="4" t="s">
        <v>261</v>
      </c>
      <c r="H47" s="4">
        <v>0</v>
      </c>
      <c r="I47" s="68">
        <f t="shared" si="2"/>
        <v>1659.09</v>
      </c>
      <c r="J47" s="19" t="s">
        <v>169</v>
      </c>
      <c r="K47" s="4" t="s">
        <v>24</v>
      </c>
    </row>
    <row r="48" spans="1:11" ht="12.75" outlineLevel="2">
      <c r="A48" s="4">
        <v>7</v>
      </c>
      <c r="B48" s="60" t="s">
        <v>405</v>
      </c>
      <c r="C48" s="1" t="s">
        <v>406</v>
      </c>
      <c r="D48" s="2">
        <v>4083.3</v>
      </c>
      <c r="E48" s="67" t="s">
        <v>407</v>
      </c>
      <c r="F48" s="19" t="s">
        <v>406</v>
      </c>
      <c r="G48" s="4" t="s">
        <v>261</v>
      </c>
      <c r="H48" s="4">
        <v>0</v>
      </c>
      <c r="I48" s="68">
        <f t="shared" si="2"/>
        <v>4083.3</v>
      </c>
      <c r="J48" s="19" t="s">
        <v>169</v>
      </c>
      <c r="K48" s="4" t="s">
        <v>24</v>
      </c>
    </row>
    <row r="49" spans="1:11" ht="12.75" outlineLevel="2">
      <c r="A49" s="4">
        <v>8</v>
      </c>
      <c r="B49" s="60" t="s">
        <v>408</v>
      </c>
      <c r="C49" s="1" t="s">
        <v>335</v>
      </c>
      <c r="D49" s="2">
        <v>1817.35</v>
      </c>
      <c r="E49" s="67" t="s">
        <v>409</v>
      </c>
      <c r="F49" s="19" t="s">
        <v>354</v>
      </c>
      <c r="G49" s="4" t="s">
        <v>261</v>
      </c>
      <c r="H49" s="4">
        <v>0</v>
      </c>
      <c r="I49" s="68">
        <f t="shared" si="2"/>
        <v>1817.35</v>
      </c>
      <c r="J49" s="19" t="s">
        <v>169</v>
      </c>
      <c r="K49" s="4" t="s">
        <v>24</v>
      </c>
    </row>
    <row r="50" spans="1:11" ht="12.75" outlineLevel="2">
      <c r="A50" s="4">
        <v>9</v>
      </c>
      <c r="B50" s="60" t="s">
        <v>410</v>
      </c>
      <c r="C50" s="1" t="s">
        <v>335</v>
      </c>
      <c r="D50" s="2">
        <v>644.29</v>
      </c>
      <c r="E50" s="67" t="s">
        <v>411</v>
      </c>
      <c r="F50" s="19" t="s">
        <v>363</v>
      </c>
      <c r="G50" s="4" t="s">
        <v>261</v>
      </c>
      <c r="H50" s="4">
        <v>0</v>
      </c>
      <c r="I50" s="68">
        <f t="shared" si="2"/>
        <v>644.29</v>
      </c>
      <c r="J50" s="19" t="s">
        <v>169</v>
      </c>
      <c r="K50" s="4" t="s">
        <v>24</v>
      </c>
    </row>
    <row r="51" spans="1:11" ht="12.75" outlineLevel="2">
      <c r="A51" s="4">
        <v>10</v>
      </c>
      <c r="B51" s="60" t="s">
        <v>412</v>
      </c>
      <c r="C51" s="1" t="s">
        <v>335</v>
      </c>
      <c r="D51" s="2">
        <v>409.44</v>
      </c>
      <c r="E51" s="67" t="s">
        <v>413</v>
      </c>
      <c r="F51" s="19" t="s">
        <v>363</v>
      </c>
      <c r="G51" s="4" t="s">
        <v>261</v>
      </c>
      <c r="H51" s="4">
        <v>0</v>
      </c>
      <c r="I51" s="68">
        <f t="shared" si="2"/>
        <v>409.44</v>
      </c>
      <c r="J51" s="19" t="s">
        <v>169</v>
      </c>
      <c r="K51" s="4" t="s">
        <v>24</v>
      </c>
    </row>
    <row r="52" spans="1:11" s="30" customFormat="1" ht="12.75" outlineLevel="1">
      <c r="A52" s="27"/>
      <c r="B52" s="69"/>
      <c r="C52" s="63"/>
      <c r="D52" s="70">
        <f>SUBTOTAL(9,D42:D51)</f>
        <v>21442</v>
      </c>
      <c r="E52" s="63"/>
      <c r="F52" s="71"/>
      <c r="G52" s="27"/>
      <c r="H52" s="27">
        <f>SUBTOTAL(9,H42:H51)</f>
        <v>0</v>
      </c>
      <c r="I52" s="72">
        <f>SUBTOTAL(9,I42:I51)</f>
        <v>21442</v>
      </c>
      <c r="J52" s="71"/>
      <c r="K52" s="27" t="s">
        <v>182</v>
      </c>
    </row>
    <row r="53" spans="1:11" ht="12.75" outlineLevel="2">
      <c r="A53" s="4">
        <v>1</v>
      </c>
      <c r="B53" s="60" t="s">
        <v>414</v>
      </c>
      <c r="C53" s="1" t="s">
        <v>335</v>
      </c>
      <c r="D53" s="2">
        <v>6434.5</v>
      </c>
      <c r="E53" s="67" t="s">
        <v>415</v>
      </c>
      <c r="F53" s="19" t="s">
        <v>337</v>
      </c>
      <c r="G53" s="4" t="s">
        <v>261</v>
      </c>
      <c r="H53" s="4">
        <v>0</v>
      </c>
      <c r="I53" s="68">
        <f>D53-H53</f>
        <v>6434.5</v>
      </c>
      <c r="J53" s="19" t="s">
        <v>185</v>
      </c>
      <c r="K53" s="4" t="s">
        <v>25</v>
      </c>
    </row>
    <row r="54" spans="1:11" s="30" customFormat="1" ht="12.75" outlineLevel="1">
      <c r="A54" s="27"/>
      <c r="B54" s="69"/>
      <c r="C54" s="63"/>
      <c r="D54" s="70">
        <f>SUBTOTAL(9,D53:D53)</f>
        <v>6434.5</v>
      </c>
      <c r="E54" s="63"/>
      <c r="F54" s="71"/>
      <c r="G54" s="27"/>
      <c r="H54" s="27">
        <f>SUBTOTAL(9,H53:H53)</f>
        <v>0</v>
      </c>
      <c r="I54" s="72">
        <f>SUBTOTAL(9,I53:I53)</f>
        <v>6434.5</v>
      </c>
      <c r="J54" s="71"/>
      <c r="K54" s="27" t="s">
        <v>188</v>
      </c>
    </row>
    <row r="55" spans="1:11" ht="12.75" outlineLevel="2">
      <c r="A55" s="4">
        <v>1</v>
      </c>
      <c r="B55" s="60" t="s">
        <v>416</v>
      </c>
      <c r="C55" s="1" t="s">
        <v>335</v>
      </c>
      <c r="D55" s="2">
        <v>5281.25</v>
      </c>
      <c r="E55" s="67" t="s">
        <v>417</v>
      </c>
      <c r="F55" s="19" t="s">
        <v>354</v>
      </c>
      <c r="G55" s="4" t="s">
        <v>261</v>
      </c>
      <c r="H55" s="4">
        <v>0</v>
      </c>
      <c r="I55" s="68">
        <f>D55-H55</f>
        <v>5281.25</v>
      </c>
      <c r="J55" s="19" t="s">
        <v>192</v>
      </c>
      <c r="K55" s="4" t="s">
        <v>23</v>
      </c>
    </row>
    <row r="56" spans="1:11" ht="12.75" outlineLevel="2">
      <c r="A56" s="4">
        <v>2</v>
      </c>
      <c r="B56" s="60" t="s">
        <v>418</v>
      </c>
      <c r="C56" s="1" t="s">
        <v>335</v>
      </c>
      <c r="D56" s="2">
        <v>4515.94</v>
      </c>
      <c r="E56" s="67" t="s">
        <v>419</v>
      </c>
      <c r="F56" s="19" t="s">
        <v>354</v>
      </c>
      <c r="G56" s="4" t="s">
        <v>261</v>
      </c>
      <c r="H56" s="4">
        <v>0</v>
      </c>
      <c r="I56" s="68">
        <f>D56-H56</f>
        <v>4515.94</v>
      </c>
      <c r="J56" s="19" t="s">
        <v>192</v>
      </c>
      <c r="K56" s="4" t="s">
        <v>23</v>
      </c>
    </row>
    <row r="57" spans="1:11" s="30" customFormat="1" ht="12.75" outlineLevel="1">
      <c r="A57" s="27"/>
      <c r="B57" s="69"/>
      <c r="C57" s="63"/>
      <c r="D57" s="70">
        <f>SUBTOTAL(9,D55:D56)</f>
        <v>9797.189999999999</v>
      </c>
      <c r="E57" s="63"/>
      <c r="F57" s="71"/>
      <c r="G57" s="27"/>
      <c r="H57" s="27">
        <f>SUBTOTAL(9,H55:H56)</f>
        <v>0</v>
      </c>
      <c r="I57" s="72">
        <f>SUBTOTAL(9,I55:I56)</f>
        <v>9797.189999999999</v>
      </c>
      <c r="J57" s="71"/>
      <c r="K57" s="27" t="s">
        <v>193</v>
      </c>
    </row>
    <row r="58" spans="1:11" ht="12.75" outlineLevel="2">
      <c r="A58" s="4">
        <v>1</v>
      </c>
      <c r="B58" s="60" t="s">
        <v>420</v>
      </c>
      <c r="C58" s="1" t="s">
        <v>335</v>
      </c>
      <c r="D58" s="2">
        <v>3217.25</v>
      </c>
      <c r="E58" s="67" t="s">
        <v>421</v>
      </c>
      <c r="F58" s="19" t="s">
        <v>422</v>
      </c>
      <c r="G58" s="4" t="s">
        <v>261</v>
      </c>
      <c r="H58" s="4">
        <v>0</v>
      </c>
      <c r="I58" s="68">
        <f>D58-H58</f>
        <v>3217.25</v>
      </c>
      <c r="J58" s="19" t="s">
        <v>196</v>
      </c>
      <c r="K58" s="4" t="s">
        <v>30</v>
      </c>
    </row>
    <row r="59" spans="1:11" s="30" customFormat="1" ht="12.75" outlineLevel="1">
      <c r="A59" s="27"/>
      <c r="B59" s="69"/>
      <c r="C59" s="63"/>
      <c r="D59" s="70">
        <f>SUBTOTAL(9,D58:D58)</f>
        <v>3217.25</v>
      </c>
      <c r="E59" s="63"/>
      <c r="F59" s="71"/>
      <c r="G59" s="27"/>
      <c r="H59" s="27">
        <f>SUBTOTAL(9,H58:H58)</f>
        <v>0</v>
      </c>
      <c r="I59" s="72">
        <f>SUBTOTAL(9,I58:I58)</f>
        <v>3217.25</v>
      </c>
      <c r="J59" s="71"/>
      <c r="K59" s="27" t="s">
        <v>201</v>
      </c>
    </row>
    <row r="60" spans="1:11" ht="12.75" outlineLevel="2">
      <c r="A60" s="4">
        <v>1</v>
      </c>
      <c r="B60" s="60" t="s">
        <v>423</v>
      </c>
      <c r="C60" s="1" t="s">
        <v>335</v>
      </c>
      <c r="D60" s="2">
        <v>505.04</v>
      </c>
      <c r="E60" s="67" t="s">
        <v>424</v>
      </c>
      <c r="F60" s="19" t="s">
        <v>363</v>
      </c>
      <c r="G60" s="4" t="s">
        <v>261</v>
      </c>
      <c r="H60" s="4">
        <v>0</v>
      </c>
      <c r="I60" s="68">
        <f>D60-H60</f>
        <v>505.04</v>
      </c>
      <c r="J60" s="19" t="s">
        <v>204</v>
      </c>
      <c r="K60" s="4" t="s">
        <v>28</v>
      </c>
    </row>
    <row r="61" spans="1:11" s="30" customFormat="1" ht="12.75" outlineLevel="1">
      <c r="A61" s="27"/>
      <c r="B61" s="69"/>
      <c r="C61" s="63"/>
      <c r="D61" s="70">
        <f>SUBTOTAL(9,D60:D60)</f>
        <v>505.04</v>
      </c>
      <c r="E61" s="63"/>
      <c r="F61" s="71"/>
      <c r="G61" s="27"/>
      <c r="H61" s="27">
        <f>SUBTOTAL(9,H60:H60)</f>
        <v>0</v>
      </c>
      <c r="I61" s="72">
        <f>SUBTOTAL(9,I60:I60)</f>
        <v>505.04</v>
      </c>
      <c r="J61" s="71"/>
      <c r="K61" s="27" t="s">
        <v>207</v>
      </c>
    </row>
    <row r="62" spans="1:11" ht="12.75" outlineLevel="2">
      <c r="A62" s="4">
        <v>1</v>
      </c>
      <c r="B62" s="60" t="s">
        <v>425</v>
      </c>
      <c r="C62" s="1" t="s">
        <v>426</v>
      </c>
      <c r="D62" s="2">
        <v>524.54</v>
      </c>
      <c r="E62" s="67" t="s">
        <v>427</v>
      </c>
      <c r="F62" s="19" t="s">
        <v>426</v>
      </c>
      <c r="G62" s="4" t="s">
        <v>261</v>
      </c>
      <c r="H62" s="4">
        <v>0</v>
      </c>
      <c r="I62" s="68">
        <f aca="true" t="shared" si="3" ref="I62:I75">D62-H62</f>
        <v>524.54</v>
      </c>
      <c r="J62" s="19" t="s">
        <v>210</v>
      </c>
      <c r="K62" s="4" t="s">
        <v>22</v>
      </c>
    </row>
    <row r="63" spans="1:11" ht="12.75" outlineLevel="2">
      <c r="A63" s="4">
        <v>2</v>
      </c>
      <c r="B63" s="60" t="s">
        <v>428</v>
      </c>
      <c r="C63" s="1" t="s">
        <v>398</v>
      </c>
      <c r="D63" s="2">
        <v>4799.25</v>
      </c>
      <c r="E63" s="67" t="s">
        <v>429</v>
      </c>
      <c r="F63" s="19" t="s">
        <v>406</v>
      </c>
      <c r="G63" s="4" t="s">
        <v>261</v>
      </c>
      <c r="H63" s="4">
        <v>355.5</v>
      </c>
      <c r="I63" s="68">
        <f t="shared" si="3"/>
        <v>4443.75</v>
      </c>
      <c r="J63" s="19" t="s">
        <v>210</v>
      </c>
      <c r="K63" s="4" t="s">
        <v>22</v>
      </c>
    </row>
    <row r="64" spans="1:11" ht="12.75" outlineLevel="2">
      <c r="A64" s="4">
        <v>3</v>
      </c>
      <c r="B64" s="60" t="s">
        <v>430</v>
      </c>
      <c r="C64" s="1" t="s">
        <v>398</v>
      </c>
      <c r="D64" s="2">
        <v>31458.8</v>
      </c>
      <c r="E64" s="67" t="s">
        <v>431</v>
      </c>
      <c r="F64" s="19" t="s">
        <v>406</v>
      </c>
      <c r="G64" s="4" t="s">
        <v>261</v>
      </c>
      <c r="H64" s="4">
        <v>0</v>
      </c>
      <c r="I64" s="68">
        <f t="shared" si="3"/>
        <v>31458.8</v>
      </c>
      <c r="J64" s="19" t="s">
        <v>210</v>
      </c>
      <c r="K64" s="4" t="s">
        <v>22</v>
      </c>
    </row>
    <row r="65" spans="1:11" ht="12.75" outlineLevel="2">
      <c r="A65" s="4">
        <v>4</v>
      </c>
      <c r="B65" s="60" t="s">
        <v>432</v>
      </c>
      <c r="C65" s="1" t="s">
        <v>433</v>
      </c>
      <c r="D65" s="2">
        <v>5755.1</v>
      </c>
      <c r="E65" s="67" t="s">
        <v>434</v>
      </c>
      <c r="F65" s="19" t="s">
        <v>406</v>
      </c>
      <c r="G65" s="4" t="s">
        <v>261</v>
      </c>
      <c r="H65" s="4">
        <v>0</v>
      </c>
      <c r="I65" s="68">
        <f t="shared" si="3"/>
        <v>5755.1</v>
      </c>
      <c r="J65" s="19" t="s">
        <v>210</v>
      </c>
      <c r="K65" s="4" t="s">
        <v>22</v>
      </c>
    </row>
    <row r="66" spans="1:11" ht="12.75" outlineLevel="2">
      <c r="A66" s="4">
        <v>5</v>
      </c>
      <c r="B66" s="60" t="s">
        <v>435</v>
      </c>
      <c r="C66" s="1" t="s">
        <v>433</v>
      </c>
      <c r="D66" s="2">
        <v>2283.3</v>
      </c>
      <c r="E66" s="67" t="s">
        <v>436</v>
      </c>
      <c r="F66" s="19" t="s">
        <v>406</v>
      </c>
      <c r="G66" s="4" t="s">
        <v>261</v>
      </c>
      <c r="H66" s="4">
        <v>0</v>
      </c>
      <c r="I66" s="68">
        <f t="shared" si="3"/>
        <v>2283.3</v>
      </c>
      <c r="J66" s="19" t="s">
        <v>210</v>
      </c>
      <c r="K66" s="4" t="s">
        <v>22</v>
      </c>
    </row>
    <row r="67" spans="1:11" ht="12.75" outlineLevel="2">
      <c r="A67" s="4">
        <v>6</v>
      </c>
      <c r="B67" s="60" t="s">
        <v>437</v>
      </c>
      <c r="C67" s="1" t="s">
        <v>400</v>
      </c>
      <c r="D67" s="2">
        <v>7191.5</v>
      </c>
      <c r="E67" s="67" t="s">
        <v>438</v>
      </c>
      <c r="F67" s="19" t="s">
        <v>406</v>
      </c>
      <c r="G67" s="4" t="s">
        <v>261</v>
      </c>
      <c r="H67" s="4">
        <v>0</v>
      </c>
      <c r="I67" s="68">
        <f t="shared" si="3"/>
        <v>7191.5</v>
      </c>
      <c r="J67" s="19" t="s">
        <v>210</v>
      </c>
      <c r="K67" s="4" t="s">
        <v>22</v>
      </c>
    </row>
    <row r="68" spans="1:11" ht="12.75" outlineLevel="2">
      <c r="A68" s="4">
        <v>7</v>
      </c>
      <c r="B68" s="60" t="s">
        <v>439</v>
      </c>
      <c r="C68" s="1" t="s">
        <v>406</v>
      </c>
      <c r="D68" s="2">
        <v>362.7</v>
      </c>
      <c r="E68" s="67" t="s">
        <v>440</v>
      </c>
      <c r="F68" s="19" t="s">
        <v>406</v>
      </c>
      <c r="G68" s="4" t="s">
        <v>261</v>
      </c>
      <c r="H68" s="4">
        <v>0</v>
      </c>
      <c r="I68" s="68">
        <f t="shared" si="3"/>
        <v>362.7</v>
      </c>
      <c r="J68" s="19" t="s">
        <v>210</v>
      </c>
      <c r="K68" s="4" t="s">
        <v>22</v>
      </c>
    </row>
    <row r="69" spans="1:11" ht="12.75" outlineLevel="2">
      <c r="A69" s="4">
        <v>8</v>
      </c>
      <c r="B69" s="60" t="s">
        <v>441</v>
      </c>
      <c r="C69" s="1" t="s">
        <v>406</v>
      </c>
      <c r="D69" s="2">
        <v>1228.32</v>
      </c>
      <c r="E69" s="67" t="s">
        <v>442</v>
      </c>
      <c r="F69" s="19" t="s">
        <v>406</v>
      </c>
      <c r="G69" s="4" t="s">
        <v>261</v>
      </c>
      <c r="H69" s="4">
        <v>0</v>
      </c>
      <c r="I69" s="68">
        <f t="shared" si="3"/>
        <v>1228.32</v>
      </c>
      <c r="J69" s="19" t="s">
        <v>210</v>
      </c>
      <c r="K69" s="4" t="s">
        <v>22</v>
      </c>
    </row>
    <row r="70" spans="1:11" ht="12.75" outlineLevel="2">
      <c r="A70" s="4">
        <v>9</v>
      </c>
      <c r="B70" s="60" t="s">
        <v>443</v>
      </c>
      <c r="C70" s="1" t="s">
        <v>406</v>
      </c>
      <c r="D70" s="2">
        <v>9033.94</v>
      </c>
      <c r="E70" s="67" t="s">
        <v>444</v>
      </c>
      <c r="F70" s="19" t="s">
        <v>406</v>
      </c>
      <c r="G70" s="4" t="s">
        <v>261</v>
      </c>
      <c r="H70" s="4">
        <v>0</v>
      </c>
      <c r="I70" s="68">
        <f t="shared" si="3"/>
        <v>9033.94</v>
      </c>
      <c r="J70" s="19" t="s">
        <v>210</v>
      </c>
      <c r="K70" s="4" t="s">
        <v>22</v>
      </c>
    </row>
    <row r="71" spans="1:11" ht="12.75" outlineLevel="2">
      <c r="A71" s="4">
        <v>10</v>
      </c>
      <c r="B71" s="60" t="s">
        <v>445</v>
      </c>
      <c r="C71" s="1" t="s">
        <v>406</v>
      </c>
      <c r="D71" s="2">
        <v>14417.78</v>
      </c>
      <c r="E71" s="67" t="s">
        <v>446</v>
      </c>
      <c r="F71" s="19" t="s">
        <v>406</v>
      </c>
      <c r="G71" s="4" t="s">
        <v>261</v>
      </c>
      <c r="H71" s="4">
        <v>0</v>
      </c>
      <c r="I71" s="68">
        <f t="shared" si="3"/>
        <v>14417.78</v>
      </c>
      <c r="J71" s="19" t="s">
        <v>210</v>
      </c>
      <c r="K71" s="4" t="s">
        <v>22</v>
      </c>
    </row>
    <row r="72" spans="1:11" ht="12.75" outlineLevel="2">
      <c r="A72" s="4">
        <v>11</v>
      </c>
      <c r="B72" s="60" t="s">
        <v>447</v>
      </c>
      <c r="C72" s="1" t="s">
        <v>335</v>
      </c>
      <c r="D72" s="2">
        <v>409.44</v>
      </c>
      <c r="E72" s="67" t="s">
        <v>448</v>
      </c>
      <c r="F72" s="19" t="s">
        <v>354</v>
      </c>
      <c r="G72" s="4" t="s">
        <v>261</v>
      </c>
      <c r="H72" s="4">
        <v>0</v>
      </c>
      <c r="I72" s="68">
        <f t="shared" si="3"/>
        <v>409.44</v>
      </c>
      <c r="J72" s="19" t="s">
        <v>210</v>
      </c>
      <c r="K72" s="4" t="s">
        <v>22</v>
      </c>
    </row>
    <row r="73" spans="1:11" ht="12.75" outlineLevel="2">
      <c r="A73" s="4">
        <v>12</v>
      </c>
      <c r="B73" s="60" t="s">
        <v>449</v>
      </c>
      <c r="C73" s="1" t="s">
        <v>335</v>
      </c>
      <c r="D73" s="2">
        <v>1302.39</v>
      </c>
      <c r="E73" s="67" t="s">
        <v>450</v>
      </c>
      <c r="F73" s="19" t="s">
        <v>354</v>
      </c>
      <c r="G73" s="4" t="s">
        <v>261</v>
      </c>
      <c r="H73" s="4">
        <v>0</v>
      </c>
      <c r="I73" s="68">
        <f t="shared" si="3"/>
        <v>1302.39</v>
      </c>
      <c r="J73" s="19" t="s">
        <v>210</v>
      </c>
      <c r="K73" s="4" t="s">
        <v>22</v>
      </c>
    </row>
    <row r="74" spans="1:11" ht="12.75" outlineLevel="2">
      <c r="A74" s="4">
        <v>13</v>
      </c>
      <c r="B74" s="60" t="s">
        <v>451</v>
      </c>
      <c r="C74" s="1" t="s">
        <v>335</v>
      </c>
      <c r="D74" s="2">
        <v>4516.97</v>
      </c>
      <c r="E74" s="67" t="s">
        <v>452</v>
      </c>
      <c r="F74" s="19" t="s">
        <v>354</v>
      </c>
      <c r="G74" s="4" t="s">
        <v>261</v>
      </c>
      <c r="H74" s="4">
        <v>0</v>
      </c>
      <c r="I74" s="68">
        <f t="shared" si="3"/>
        <v>4516.97</v>
      </c>
      <c r="J74" s="19" t="s">
        <v>210</v>
      </c>
      <c r="K74" s="4" t="s">
        <v>22</v>
      </c>
    </row>
    <row r="75" spans="1:11" ht="12.75" outlineLevel="2">
      <c r="A75" s="4">
        <v>14</v>
      </c>
      <c r="B75" s="60" t="s">
        <v>453</v>
      </c>
      <c r="C75" s="1" t="s">
        <v>335</v>
      </c>
      <c r="D75" s="2">
        <v>3217.25</v>
      </c>
      <c r="E75" s="67" t="s">
        <v>454</v>
      </c>
      <c r="F75" s="19" t="s">
        <v>363</v>
      </c>
      <c r="G75" s="4" t="s">
        <v>261</v>
      </c>
      <c r="H75" s="4">
        <v>0</v>
      </c>
      <c r="I75" s="68">
        <f t="shared" si="3"/>
        <v>3217.25</v>
      </c>
      <c r="J75" s="19" t="s">
        <v>210</v>
      </c>
      <c r="K75" s="4" t="s">
        <v>22</v>
      </c>
    </row>
    <row r="76" spans="1:11" s="30" customFormat="1" ht="12.75" outlineLevel="1">
      <c r="A76" s="27"/>
      <c r="B76" s="69"/>
      <c r="C76" s="63"/>
      <c r="D76" s="70">
        <f>SUBTOTAL(9,D62:D75)</f>
        <v>86501.28</v>
      </c>
      <c r="E76" s="63"/>
      <c r="F76" s="71"/>
      <c r="G76" s="27"/>
      <c r="H76" s="27">
        <f>SUBTOTAL(9,H62:H75)</f>
        <v>355.5</v>
      </c>
      <c r="I76" s="72">
        <f>SUBTOTAL(9,I62:I75)</f>
        <v>86145.78</v>
      </c>
      <c r="J76" s="71"/>
      <c r="K76" s="27" t="s">
        <v>233</v>
      </c>
    </row>
    <row r="77" spans="1:11" ht="12.75" outlineLevel="2">
      <c r="A77" s="4">
        <v>1</v>
      </c>
      <c r="B77" s="60" t="s">
        <v>455</v>
      </c>
      <c r="C77" s="1" t="s">
        <v>456</v>
      </c>
      <c r="D77" s="2">
        <v>1268.5</v>
      </c>
      <c r="E77" s="67" t="s">
        <v>457</v>
      </c>
      <c r="F77" s="19" t="s">
        <v>354</v>
      </c>
      <c r="G77" s="4" t="s">
        <v>261</v>
      </c>
      <c r="H77" s="4">
        <v>0</v>
      </c>
      <c r="I77" s="68">
        <f>D77-H77</f>
        <v>1268.5</v>
      </c>
      <c r="J77" s="19" t="s">
        <v>315</v>
      </c>
      <c r="K77" s="4" t="s">
        <v>20</v>
      </c>
    </row>
    <row r="78" spans="1:11" s="30" customFormat="1" ht="12.75" outlineLevel="1">
      <c r="A78" s="27"/>
      <c r="B78" s="69"/>
      <c r="C78" s="63"/>
      <c r="D78" s="70">
        <f>SUBTOTAL(9,D77:D77)</f>
        <v>1268.5</v>
      </c>
      <c r="E78" s="63"/>
      <c r="F78" s="71"/>
      <c r="G78" s="27"/>
      <c r="H78" s="27">
        <f>SUBTOTAL(9,H77:H77)</f>
        <v>0</v>
      </c>
      <c r="I78" s="72">
        <f>SUBTOTAL(9,I77:I77)</f>
        <v>1268.5</v>
      </c>
      <c r="J78" s="71"/>
      <c r="K78" s="27" t="s">
        <v>316</v>
      </c>
    </row>
    <row r="79" spans="1:11" ht="12.75" outlineLevel="2">
      <c r="A79" s="4">
        <v>1</v>
      </c>
      <c r="B79" s="60" t="s">
        <v>458</v>
      </c>
      <c r="C79" s="1" t="s">
        <v>389</v>
      </c>
      <c r="D79" s="2">
        <v>24331.75</v>
      </c>
      <c r="E79" s="67" t="s">
        <v>459</v>
      </c>
      <c r="F79" s="19" t="s">
        <v>391</v>
      </c>
      <c r="G79" s="4" t="s">
        <v>261</v>
      </c>
      <c r="H79" s="4">
        <v>0</v>
      </c>
      <c r="I79" s="68">
        <f>D79-H79</f>
        <v>24331.75</v>
      </c>
      <c r="J79" s="19" t="s">
        <v>236</v>
      </c>
      <c r="K79" s="4" t="s">
        <v>26</v>
      </c>
    </row>
    <row r="80" spans="1:11" ht="12.75" outlineLevel="2">
      <c r="A80" s="4">
        <v>2</v>
      </c>
      <c r="B80" s="60" t="s">
        <v>460</v>
      </c>
      <c r="C80" s="1" t="s">
        <v>400</v>
      </c>
      <c r="D80" s="2">
        <v>17518.86</v>
      </c>
      <c r="E80" s="67" t="s">
        <v>461</v>
      </c>
      <c r="F80" s="19" t="s">
        <v>400</v>
      </c>
      <c r="G80" s="4" t="s">
        <v>261</v>
      </c>
      <c r="H80" s="4">
        <v>0</v>
      </c>
      <c r="I80" s="68">
        <f>D80-H80</f>
        <v>17518.86</v>
      </c>
      <c r="J80" s="19" t="s">
        <v>236</v>
      </c>
      <c r="K80" s="4" t="s">
        <v>26</v>
      </c>
    </row>
    <row r="81" spans="1:11" s="30" customFormat="1" ht="12.75" outlineLevel="1">
      <c r="A81" s="27"/>
      <c r="B81" s="69"/>
      <c r="C81" s="63"/>
      <c r="D81" s="70">
        <f>SUBTOTAL(9,D79:D80)</f>
        <v>41850.61</v>
      </c>
      <c r="E81" s="63"/>
      <c r="F81" s="71"/>
      <c r="G81" s="27"/>
      <c r="H81" s="27">
        <f>SUBTOTAL(9,H79:H80)</f>
        <v>0</v>
      </c>
      <c r="I81" s="72">
        <f>SUBTOTAL(9,I79:I80)</f>
        <v>41850.61</v>
      </c>
      <c r="J81" s="71"/>
      <c r="K81" s="27" t="s">
        <v>237</v>
      </c>
    </row>
    <row r="82" spans="1:11" ht="12.75" outlineLevel="2">
      <c r="A82" s="9">
        <v>1</v>
      </c>
      <c r="B82" s="64" t="s">
        <v>462</v>
      </c>
      <c r="C82" s="10" t="s">
        <v>463</v>
      </c>
      <c r="D82" s="11">
        <v>354.1</v>
      </c>
      <c r="E82" s="74" t="s">
        <v>464</v>
      </c>
      <c r="F82" s="15" t="s">
        <v>465</v>
      </c>
      <c r="G82" s="9" t="s">
        <v>261</v>
      </c>
      <c r="H82" s="9">
        <v>0</v>
      </c>
      <c r="I82" s="75">
        <f>D82-H82</f>
        <v>354.1</v>
      </c>
      <c r="J82" s="15" t="s">
        <v>240</v>
      </c>
      <c r="K82" s="9" t="s">
        <v>16</v>
      </c>
    </row>
    <row r="83" spans="1:11" s="30" customFormat="1" ht="12.75" outlineLevel="1">
      <c r="A83" s="27"/>
      <c r="B83" s="27"/>
      <c r="C83" s="27"/>
      <c r="D83" s="76">
        <f>SUBTOTAL(9,D82:D82)</f>
        <v>354.1</v>
      </c>
      <c r="E83" s="27"/>
      <c r="F83" s="27"/>
      <c r="G83" s="27"/>
      <c r="H83" s="27">
        <f>SUBTOTAL(9,H82:H82)</f>
        <v>0</v>
      </c>
      <c r="I83" s="76">
        <f>SUBTOTAL(9,I82:I82)</f>
        <v>354.1</v>
      </c>
      <c r="J83" s="27"/>
      <c r="K83" s="27" t="s">
        <v>253</v>
      </c>
    </row>
    <row r="84" spans="1:11" s="30" customFormat="1" ht="12.75">
      <c r="A84" s="27" t="s">
        <v>34</v>
      </c>
      <c r="B84" s="27"/>
      <c r="C84" s="27"/>
      <c r="D84" s="76">
        <f>SUBTOTAL(9,D11:D82)</f>
        <v>263233.95</v>
      </c>
      <c r="E84" s="27"/>
      <c r="F84" s="27"/>
      <c r="G84" s="27"/>
      <c r="H84" s="27">
        <f>SUBTOTAL(9,H11:H82)</f>
        <v>506.9</v>
      </c>
      <c r="I84" s="76">
        <f>SUBTOTAL(9,I11:I82)</f>
        <v>262727.05000000005</v>
      </c>
      <c r="J84" s="27"/>
      <c r="K84" s="27" t="s">
        <v>254</v>
      </c>
    </row>
    <row r="88" spans="2:11" ht="12.75">
      <c r="B88" s="7"/>
      <c r="C88" s="49"/>
      <c r="D88" s="50"/>
      <c r="E88" s="51"/>
      <c r="F88" s="7"/>
      <c r="G88" s="49"/>
      <c r="I88" s="52"/>
      <c r="J88" s="52"/>
      <c r="K88" s="7"/>
    </row>
    <row r="89" spans="2:11" ht="12.75">
      <c r="B89" s="7"/>
      <c r="C89" s="7"/>
      <c r="D89" s="50"/>
      <c r="E89" s="51"/>
      <c r="F89" s="7"/>
      <c r="G89" s="49"/>
      <c r="I89" s="52"/>
      <c r="J89" s="52"/>
      <c r="K89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selection activeCell="A50" sqref="A50:IV52"/>
    </sheetView>
  </sheetViews>
  <sheetFormatPr defaultColWidth="9.140625" defaultRowHeight="12.75" outlineLevelRow="2"/>
  <cols>
    <col min="1" max="1" width="5.00390625" style="0" customWidth="1"/>
    <col min="4" max="4" width="11.28125" style="0" customWidth="1"/>
    <col min="5" max="5" width="5.140625" style="0" customWidth="1"/>
    <col min="9" max="9" width="10.8515625" style="0" customWidth="1"/>
    <col min="11" max="11" width="35.7109375" style="0" bestFit="1" customWidth="1"/>
  </cols>
  <sheetData>
    <row r="2" spans="2:3" ht="12.75">
      <c r="B2" s="33" t="s">
        <v>48</v>
      </c>
      <c r="C2" s="33"/>
    </row>
    <row r="3" spans="2:3" ht="12.75">
      <c r="B3" s="33" t="s">
        <v>255</v>
      </c>
      <c r="C3" s="33"/>
    </row>
    <row r="4" spans="2:22" ht="12.75">
      <c r="B4" s="33"/>
      <c r="C4" s="33"/>
      <c r="M4" s="7"/>
      <c r="N4" s="49"/>
      <c r="O4" s="50"/>
      <c r="P4" s="51"/>
      <c r="Q4" s="7"/>
      <c r="R4" s="49"/>
      <c r="T4" s="52"/>
      <c r="U4" s="52"/>
      <c r="V4" s="7"/>
    </row>
    <row r="5" spans="2:22" ht="12.75">
      <c r="B5" s="33"/>
      <c r="C5" s="33"/>
      <c r="M5" s="7"/>
      <c r="N5" s="7"/>
      <c r="O5" s="50"/>
      <c r="P5" s="51"/>
      <c r="Q5" s="7"/>
      <c r="R5" s="49"/>
      <c r="T5" s="52"/>
      <c r="U5" s="52"/>
      <c r="V5" s="7"/>
    </row>
    <row r="6" ht="12.75">
      <c r="I6" s="3" t="s">
        <v>50</v>
      </c>
    </row>
    <row r="7" ht="12.75">
      <c r="F7" s="7" t="s">
        <v>256</v>
      </c>
    </row>
    <row r="10" spans="1:11" ht="63.75">
      <c r="A10" s="53" t="s">
        <v>52</v>
      </c>
      <c r="B10" s="54" t="s">
        <v>53</v>
      </c>
      <c r="C10" s="55" t="s">
        <v>54</v>
      </c>
      <c r="D10" s="56" t="s">
        <v>55</v>
      </c>
      <c r="E10" s="55" t="s">
        <v>56</v>
      </c>
      <c r="F10" s="57" t="s">
        <v>57</v>
      </c>
      <c r="G10" s="58" t="s">
        <v>58</v>
      </c>
      <c r="H10" s="56" t="s">
        <v>59</v>
      </c>
      <c r="I10" s="59" t="s">
        <v>257</v>
      </c>
      <c r="J10" s="57" t="s">
        <v>61</v>
      </c>
      <c r="K10" s="58" t="s">
        <v>62</v>
      </c>
    </row>
    <row r="11" spans="1:11" ht="12.75" outlineLevel="2">
      <c r="A11" s="4">
        <v>1</v>
      </c>
      <c r="B11" s="60" t="s">
        <v>258</v>
      </c>
      <c r="C11" s="1" t="s">
        <v>259</v>
      </c>
      <c r="D11" s="2">
        <v>2422.46</v>
      </c>
      <c r="E11" s="61" t="s">
        <v>260</v>
      </c>
      <c r="F11" s="19" t="s">
        <v>259</v>
      </c>
      <c r="G11" s="4" t="s">
        <v>261</v>
      </c>
      <c r="H11" s="4">
        <v>0</v>
      </c>
      <c r="I11" s="8">
        <f>D11-H11</f>
        <v>2422.46</v>
      </c>
      <c r="J11" s="60" t="s">
        <v>113</v>
      </c>
      <c r="K11" s="1" t="s">
        <v>40</v>
      </c>
    </row>
    <row r="12" spans="1:11" ht="12.75" outlineLevel="2">
      <c r="A12" s="4">
        <v>2</v>
      </c>
      <c r="B12" s="60" t="s">
        <v>262</v>
      </c>
      <c r="C12" s="1" t="s">
        <v>259</v>
      </c>
      <c r="D12" s="2">
        <v>11452.59</v>
      </c>
      <c r="E12" s="61" t="s">
        <v>263</v>
      </c>
      <c r="F12" s="19" t="s">
        <v>259</v>
      </c>
      <c r="G12" s="4" t="s">
        <v>261</v>
      </c>
      <c r="H12" s="4">
        <v>0</v>
      </c>
      <c r="I12" s="8">
        <f>D12-H12</f>
        <v>11452.59</v>
      </c>
      <c r="J12" s="60" t="s">
        <v>113</v>
      </c>
      <c r="K12" s="1" t="s">
        <v>40</v>
      </c>
    </row>
    <row r="13" spans="1:11" ht="12.75" outlineLevel="2">
      <c r="A13" s="4">
        <v>3</v>
      </c>
      <c r="B13" s="60" t="s">
        <v>264</v>
      </c>
      <c r="C13" s="1" t="s">
        <v>259</v>
      </c>
      <c r="D13" s="2">
        <v>4820.3</v>
      </c>
      <c r="E13" s="61" t="s">
        <v>265</v>
      </c>
      <c r="F13" s="19" t="s">
        <v>259</v>
      </c>
      <c r="G13" s="4" t="s">
        <v>261</v>
      </c>
      <c r="H13" s="4">
        <v>0</v>
      </c>
      <c r="I13" s="8">
        <f>D13-H13</f>
        <v>4820.3</v>
      </c>
      <c r="J13" s="60" t="s">
        <v>113</v>
      </c>
      <c r="K13" s="1" t="s">
        <v>40</v>
      </c>
    </row>
    <row r="14" spans="1:11" ht="12.75" outlineLevel="2">
      <c r="A14" s="4">
        <v>4</v>
      </c>
      <c r="B14" s="60" t="s">
        <v>266</v>
      </c>
      <c r="C14" s="1" t="s">
        <v>259</v>
      </c>
      <c r="D14" s="2">
        <v>3406.36</v>
      </c>
      <c r="E14" s="61" t="s">
        <v>267</v>
      </c>
      <c r="F14" s="19" t="s">
        <v>259</v>
      </c>
      <c r="G14" s="4" t="s">
        <v>261</v>
      </c>
      <c r="H14" s="4">
        <v>0</v>
      </c>
      <c r="I14" s="8">
        <f>D14-H14</f>
        <v>3406.36</v>
      </c>
      <c r="J14" s="60" t="s">
        <v>113</v>
      </c>
      <c r="K14" s="1" t="s">
        <v>40</v>
      </c>
    </row>
    <row r="15" spans="1:11" ht="12.75" outlineLevel="1">
      <c r="A15" s="4"/>
      <c r="B15" s="60"/>
      <c r="C15" s="1"/>
      <c r="D15" s="2">
        <f>SUBTOTAL(9,D11:D14)</f>
        <v>22101.71</v>
      </c>
      <c r="E15" s="1"/>
      <c r="F15" s="19"/>
      <c r="G15" s="4"/>
      <c r="H15" s="4">
        <f>SUBTOTAL(9,H11:H14)</f>
        <v>0</v>
      </c>
      <c r="I15" s="8">
        <f>SUBTOTAL(9,I11:I14)</f>
        <v>22101.71</v>
      </c>
      <c r="J15" s="60"/>
      <c r="K15" s="62" t="s">
        <v>120</v>
      </c>
    </row>
    <row r="16" spans="1:11" ht="12.75" outlineLevel="2">
      <c r="A16" s="4">
        <v>1</v>
      </c>
      <c r="B16" s="60" t="s">
        <v>268</v>
      </c>
      <c r="C16" s="1" t="s">
        <v>269</v>
      </c>
      <c r="D16" s="2">
        <v>264.55</v>
      </c>
      <c r="E16" s="61" t="s">
        <v>270</v>
      </c>
      <c r="F16" s="19" t="s">
        <v>259</v>
      </c>
      <c r="G16" s="4" t="s">
        <v>261</v>
      </c>
      <c r="H16" s="4">
        <v>0</v>
      </c>
      <c r="I16" s="8">
        <f>D16-H16</f>
        <v>264.55</v>
      </c>
      <c r="J16" s="60" t="s">
        <v>271</v>
      </c>
      <c r="K16" s="1" t="s">
        <v>272</v>
      </c>
    </row>
    <row r="17" spans="1:11" ht="12.75" outlineLevel="1">
      <c r="A17" s="4"/>
      <c r="B17" s="60"/>
      <c r="C17" s="1"/>
      <c r="D17" s="2">
        <f>SUBTOTAL(9,D16:D16)</f>
        <v>264.55</v>
      </c>
      <c r="E17" s="1"/>
      <c r="F17" s="19"/>
      <c r="G17" s="4"/>
      <c r="H17" s="4">
        <f>SUBTOTAL(9,H16:H16)</f>
        <v>0</v>
      </c>
      <c r="I17" s="8">
        <f>SUBTOTAL(9,I16:I16)</f>
        <v>264.55</v>
      </c>
      <c r="J17" s="60"/>
      <c r="K17" s="63" t="s">
        <v>273</v>
      </c>
    </row>
    <row r="18" spans="1:11" ht="12.75" outlineLevel="2">
      <c r="A18" s="4">
        <v>1</v>
      </c>
      <c r="B18" s="60" t="s">
        <v>274</v>
      </c>
      <c r="C18" s="1" t="s">
        <v>259</v>
      </c>
      <c r="D18" s="2">
        <v>10452.41</v>
      </c>
      <c r="E18" s="61" t="s">
        <v>275</v>
      </c>
      <c r="F18" s="19" t="s">
        <v>64</v>
      </c>
      <c r="G18" s="4" t="s">
        <v>261</v>
      </c>
      <c r="H18" s="4">
        <v>0</v>
      </c>
      <c r="I18" s="8">
        <f>D18-H18</f>
        <v>10452.41</v>
      </c>
      <c r="J18" s="60" t="s">
        <v>276</v>
      </c>
      <c r="K18" s="1" t="s">
        <v>15</v>
      </c>
    </row>
    <row r="19" spans="1:11" ht="12.75" outlineLevel="1">
      <c r="A19" s="4"/>
      <c r="B19" s="60"/>
      <c r="C19" s="1"/>
      <c r="D19" s="2">
        <f>SUBTOTAL(9,D18:D18)</f>
        <v>10452.41</v>
      </c>
      <c r="E19" s="1"/>
      <c r="F19" s="19"/>
      <c r="G19" s="4"/>
      <c r="H19" s="4">
        <f>SUBTOTAL(9,H18:H18)</f>
        <v>0</v>
      </c>
      <c r="I19" s="8">
        <f>SUBTOTAL(9,I18:I18)</f>
        <v>10452.41</v>
      </c>
      <c r="J19" s="60"/>
      <c r="K19" s="63" t="s">
        <v>277</v>
      </c>
    </row>
    <row r="20" spans="1:11" ht="12.75" outlineLevel="2">
      <c r="A20" s="4">
        <v>1</v>
      </c>
      <c r="B20" s="60" t="s">
        <v>278</v>
      </c>
      <c r="C20" s="1" t="s">
        <v>279</v>
      </c>
      <c r="D20" s="2">
        <v>27578.42</v>
      </c>
      <c r="E20" s="61" t="s">
        <v>280</v>
      </c>
      <c r="F20" s="19" t="s">
        <v>281</v>
      </c>
      <c r="G20" s="4" t="s">
        <v>261</v>
      </c>
      <c r="H20" s="4">
        <v>0</v>
      </c>
      <c r="I20" s="8">
        <f>D20-H20</f>
        <v>27578.42</v>
      </c>
      <c r="J20" s="60" t="s">
        <v>192</v>
      </c>
      <c r="K20" s="1" t="s">
        <v>23</v>
      </c>
    </row>
    <row r="21" spans="1:11" ht="12.75" outlineLevel="2">
      <c r="A21" s="4">
        <v>2</v>
      </c>
      <c r="B21" s="60" t="s">
        <v>282</v>
      </c>
      <c r="C21" s="1" t="s">
        <v>259</v>
      </c>
      <c r="D21" s="2">
        <v>22471.59</v>
      </c>
      <c r="E21" s="61" t="s">
        <v>283</v>
      </c>
      <c r="F21" s="19" t="s">
        <v>259</v>
      </c>
      <c r="G21" s="4" t="s">
        <v>261</v>
      </c>
      <c r="H21" s="4">
        <v>0</v>
      </c>
      <c r="I21" s="8">
        <f>D21-H21</f>
        <v>22471.59</v>
      </c>
      <c r="J21" s="60" t="s">
        <v>192</v>
      </c>
      <c r="K21" s="1" t="s">
        <v>23</v>
      </c>
    </row>
    <row r="22" spans="1:11" ht="12.75" outlineLevel="2">
      <c r="A22" s="4">
        <v>3</v>
      </c>
      <c r="B22" s="60" t="s">
        <v>284</v>
      </c>
      <c r="C22" s="1" t="s">
        <v>259</v>
      </c>
      <c r="D22" s="2">
        <v>1104.44</v>
      </c>
      <c r="E22" s="61" t="s">
        <v>285</v>
      </c>
      <c r="F22" s="19" t="s">
        <v>259</v>
      </c>
      <c r="G22" s="4" t="s">
        <v>261</v>
      </c>
      <c r="H22" s="4">
        <v>0</v>
      </c>
      <c r="I22" s="8">
        <f>D22-H22</f>
        <v>1104.44</v>
      </c>
      <c r="J22" s="60" t="s">
        <v>192</v>
      </c>
      <c r="K22" s="1" t="s">
        <v>23</v>
      </c>
    </row>
    <row r="23" spans="1:11" ht="12.75" outlineLevel="1">
      <c r="A23" s="4"/>
      <c r="B23" s="60"/>
      <c r="C23" s="1"/>
      <c r="D23" s="2">
        <f>SUBTOTAL(9,D20:D22)</f>
        <v>51154.45</v>
      </c>
      <c r="E23" s="1"/>
      <c r="F23" s="19"/>
      <c r="G23" s="4"/>
      <c r="H23" s="4">
        <f>SUBTOTAL(9,H20:H22)</f>
        <v>0</v>
      </c>
      <c r="I23" s="8">
        <f>SUBTOTAL(9,I20:I22)</f>
        <v>51154.45</v>
      </c>
      <c r="J23" s="60"/>
      <c r="K23" s="63" t="s">
        <v>193</v>
      </c>
    </row>
    <row r="24" spans="1:11" ht="12.75" outlineLevel="2">
      <c r="A24" s="4">
        <v>1</v>
      </c>
      <c r="B24" s="60" t="s">
        <v>286</v>
      </c>
      <c r="C24" s="1" t="s">
        <v>287</v>
      </c>
      <c r="D24" s="2">
        <v>32981</v>
      </c>
      <c r="E24" s="61" t="s">
        <v>288</v>
      </c>
      <c r="F24" s="19" t="s">
        <v>287</v>
      </c>
      <c r="G24" s="4" t="s">
        <v>261</v>
      </c>
      <c r="H24" s="4">
        <v>0</v>
      </c>
      <c r="I24" s="8">
        <f aca="true" t="shared" si="0" ref="I24:I36">D24-H24</f>
        <v>32981</v>
      </c>
      <c r="J24" s="60" t="s">
        <v>210</v>
      </c>
      <c r="K24" s="1" t="s">
        <v>22</v>
      </c>
    </row>
    <row r="25" spans="1:11" ht="12.75" outlineLevel="2">
      <c r="A25" s="4">
        <v>2</v>
      </c>
      <c r="B25" s="60" t="s">
        <v>289</v>
      </c>
      <c r="C25" s="1" t="s">
        <v>287</v>
      </c>
      <c r="D25" s="2">
        <v>4621.5</v>
      </c>
      <c r="E25" s="61" t="s">
        <v>290</v>
      </c>
      <c r="F25" s="19" t="s">
        <v>287</v>
      </c>
      <c r="G25" s="4" t="s">
        <v>261</v>
      </c>
      <c r="H25" s="4">
        <v>0</v>
      </c>
      <c r="I25" s="8">
        <f t="shared" si="0"/>
        <v>4621.5</v>
      </c>
      <c r="J25" s="60" t="s">
        <v>210</v>
      </c>
      <c r="K25" s="1" t="s">
        <v>22</v>
      </c>
    </row>
    <row r="26" spans="1:11" ht="12.75" outlineLevel="2">
      <c r="A26" s="4">
        <v>3</v>
      </c>
      <c r="B26" s="60" t="s">
        <v>291</v>
      </c>
      <c r="C26" s="1" t="s">
        <v>287</v>
      </c>
      <c r="D26" s="2">
        <v>17678.04</v>
      </c>
      <c r="E26" s="61" t="s">
        <v>292</v>
      </c>
      <c r="F26" s="19" t="s">
        <v>287</v>
      </c>
      <c r="G26" s="4" t="s">
        <v>261</v>
      </c>
      <c r="H26" s="4">
        <v>0</v>
      </c>
      <c r="I26" s="8">
        <f t="shared" si="0"/>
        <v>17678.04</v>
      </c>
      <c r="J26" s="60" t="s">
        <v>210</v>
      </c>
      <c r="K26" s="1" t="s">
        <v>22</v>
      </c>
    </row>
    <row r="27" spans="1:11" ht="12.75" outlineLevel="2">
      <c r="A27" s="4">
        <v>4</v>
      </c>
      <c r="B27" s="60" t="s">
        <v>293</v>
      </c>
      <c r="C27" s="1" t="s">
        <v>287</v>
      </c>
      <c r="D27" s="2">
        <v>3217.25</v>
      </c>
      <c r="E27" s="61" t="s">
        <v>294</v>
      </c>
      <c r="F27" s="19" t="s">
        <v>287</v>
      </c>
      <c r="G27" s="4" t="s">
        <v>261</v>
      </c>
      <c r="H27" s="4">
        <v>0</v>
      </c>
      <c r="I27" s="8">
        <f t="shared" si="0"/>
        <v>3217.25</v>
      </c>
      <c r="J27" s="60" t="s">
        <v>210</v>
      </c>
      <c r="K27" s="1" t="s">
        <v>22</v>
      </c>
    </row>
    <row r="28" spans="1:11" ht="12.75" outlineLevel="2">
      <c r="A28" s="4">
        <v>5</v>
      </c>
      <c r="B28" s="60" t="s">
        <v>295</v>
      </c>
      <c r="C28" s="1" t="s">
        <v>287</v>
      </c>
      <c r="D28" s="2">
        <v>18067.88</v>
      </c>
      <c r="E28" s="61" t="s">
        <v>296</v>
      </c>
      <c r="F28" s="19" t="s">
        <v>287</v>
      </c>
      <c r="G28" s="4" t="s">
        <v>261</v>
      </c>
      <c r="H28" s="4">
        <v>0</v>
      </c>
      <c r="I28" s="8">
        <f t="shared" si="0"/>
        <v>18067.88</v>
      </c>
      <c r="J28" s="60" t="s">
        <v>210</v>
      </c>
      <c r="K28" s="1" t="s">
        <v>22</v>
      </c>
    </row>
    <row r="29" spans="1:11" ht="12.75" outlineLevel="2">
      <c r="A29" s="4">
        <v>6</v>
      </c>
      <c r="B29" s="60" t="s">
        <v>297</v>
      </c>
      <c r="C29" s="1" t="s">
        <v>287</v>
      </c>
      <c r="D29" s="2">
        <v>1119.99</v>
      </c>
      <c r="E29" s="61" t="s">
        <v>298</v>
      </c>
      <c r="F29" s="19" t="s">
        <v>287</v>
      </c>
      <c r="G29" s="4" t="s">
        <v>261</v>
      </c>
      <c r="H29" s="4">
        <v>0</v>
      </c>
      <c r="I29" s="8">
        <f t="shared" si="0"/>
        <v>1119.99</v>
      </c>
      <c r="J29" s="60" t="s">
        <v>210</v>
      </c>
      <c r="K29" s="1" t="s">
        <v>22</v>
      </c>
    </row>
    <row r="30" spans="1:11" ht="12.75" outlineLevel="2">
      <c r="A30" s="4">
        <v>7</v>
      </c>
      <c r="B30" s="60" t="s">
        <v>299</v>
      </c>
      <c r="C30" s="1" t="s">
        <v>287</v>
      </c>
      <c r="D30" s="2">
        <v>4516.97</v>
      </c>
      <c r="E30" s="61" t="s">
        <v>300</v>
      </c>
      <c r="F30" s="19" t="s">
        <v>287</v>
      </c>
      <c r="G30" s="4" t="s">
        <v>261</v>
      </c>
      <c r="H30" s="4">
        <v>0</v>
      </c>
      <c r="I30" s="8">
        <f t="shared" si="0"/>
        <v>4516.97</v>
      </c>
      <c r="J30" s="60" t="s">
        <v>210</v>
      </c>
      <c r="K30" s="1" t="s">
        <v>22</v>
      </c>
    </row>
    <row r="31" spans="1:11" ht="12.75" outlineLevel="2">
      <c r="A31" s="4">
        <v>8</v>
      </c>
      <c r="B31" s="60" t="s">
        <v>301</v>
      </c>
      <c r="C31" s="1" t="s">
        <v>287</v>
      </c>
      <c r="D31" s="2">
        <v>2470.02</v>
      </c>
      <c r="E31" s="61" t="s">
        <v>302</v>
      </c>
      <c r="F31" s="19" t="s">
        <v>287</v>
      </c>
      <c r="G31" s="4" t="s">
        <v>261</v>
      </c>
      <c r="H31" s="4">
        <v>0</v>
      </c>
      <c r="I31" s="8">
        <f t="shared" si="0"/>
        <v>2470.02</v>
      </c>
      <c r="J31" s="60" t="s">
        <v>210</v>
      </c>
      <c r="K31" s="1" t="s">
        <v>22</v>
      </c>
    </row>
    <row r="32" spans="1:11" ht="12.75" outlineLevel="2">
      <c r="A32" s="4">
        <v>9</v>
      </c>
      <c r="B32" s="60" t="s">
        <v>303</v>
      </c>
      <c r="C32" s="1" t="s">
        <v>259</v>
      </c>
      <c r="D32" s="2">
        <v>1171.51</v>
      </c>
      <c r="E32" s="61" t="s">
        <v>304</v>
      </c>
      <c r="F32" s="19" t="s">
        <v>259</v>
      </c>
      <c r="G32" s="4" t="s">
        <v>261</v>
      </c>
      <c r="H32" s="4">
        <v>0</v>
      </c>
      <c r="I32" s="8">
        <f t="shared" si="0"/>
        <v>1171.51</v>
      </c>
      <c r="J32" s="60" t="s">
        <v>210</v>
      </c>
      <c r="K32" s="1" t="s">
        <v>22</v>
      </c>
    </row>
    <row r="33" spans="1:11" ht="12.75" outlineLevel="2">
      <c r="A33" s="4">
        <v>10</v>
      </c>
      <c r="B33" s="60" t="s">
        <v>305</v>
      </c>
      <c r="C33" s="1" t="s">
        <v>259</v>
      </c>
      <c r="D33" s="2">
        <v>1088.1</v>
      </c>
      <c r="E33" s="61" t="s">
        <v>306</v>
      </c>
      <c r="F33" s="19" t="s">
        <v>64</v>
      </c>
      <c r="G33" s="4" t="s">
        <v>261</v>
      </c>
      <c r="H33" s="4">
        <v>0</v>
      </c>
      <c r="I33" s="8">
        <f t="shared" si="0"/>
        <v>1088.1</v>
      </c>
      <c r="J33" s="60" t="s">
        <v>210</v>
      </c>
      <c r="K33" s="1" t="s">
        <v>22</v>
      </c>
    </row>
    <row r="34" spans="1:11" ht="12.75" outlineLevel="2">
      <c r="A34" s="4">
        <v>11</v>
      </c>
      <c r="B34" s="60" t="s">
        <v>307</v>
      </c>
      <c r="C34" s="1" t="s">
        <v>259</v>
      </c>
      <c r="D34" s="2">
        <v>1228.32</v>
      </c>
      <c r="E34" s="61" t="s">
        <v>308</v>
      </c>
      <c r="F34" s="19" t="s">
        <v>64</v>
      </c>
      <c r="G34" s="4" t="s">
        <v>261</v>
      </c>
      <c r="H34" s="4">
        <v>0</v>
      </c>
      <c r="I34" s="8">
        <f t="shared" si="0"/>
        <v>1228.32</v>
      </c>
      <c r="J34" s="60" t="s">
        <v>210</v>
      </c>
      <c r="K34" s="1" t="s">
        <v>22</v>
      </c>
    </row>
    <row r="35" spans="1:11" ht="12.75" outlineLevel="2">
      <c r="A35" s="4">
        <v>12</v>
      </c>
      <c r="B35" s="60" t="s">
        <v>309</v>
      </c>
      <c r="C35" s="1" t="s">
        <v>259</v>
      </c>
      <c r="D35" s="2">
        <v>6182.61</v>
      </c>
      <c r="E35" s="61" t="s">
        <v>310</v>
      </c>
      <c r="F35" s="19" t="s">
        <v>64</v>
      </c>
      <c r="G35" s="4" t="s">
        <v>261</v>
      </c>
      <c r="H35" s="4">
        <v>0</v>
      </c>
      <c r="I35" s="8">
        <f t="shared" si="0"/>
        <v>6182.61</v>
      </c>
      <c r="J35" s="60" t="s">
        <v>210</v>
      </c>
      <c r="K35" s="1" t="s">
        <v>22</v>
      </c>
    </row>
    <row r="36" spans="1:11" ht="12.75" outlineLevel="2">
      <c r="A36" s="4">
        <v>13</v>
      </c>
      <c r="B36" s="60" t="s">
        <v>311</v>
      </c>
      <c r="C36" s="1" t="s">
        <v>259</v>
      </c>
      <c r="D36" s="2">
        <v>1171.51</v>
      </c>
      <c r="E36" s="61" t="s">
        <v>312</v>
      </c>
      <c r="F36" s="19" t="s">
        <v>64</v>
      </c>
      <c r="G36" s="4" t="s">
        <v>261</v>
      </c>
      <c r="H36" s="4">
        <v>0</v>
      </c>
      <c r="I36" s="8">
        <f t="shared" si="0"/>
        <v>1171.51</v>
      </c>
      <c r="J36" s="60" t="s">
        <v>210</v>
      </c>
      <c r="K36" s="1" t="s">
        <v>22</v>
      </c>
    </row>
    <row r="37" spans="1:11" ht="12.75" outlineLevel="1">
      <c r="A37" s="4"/>
      <c r="B37" s="60"/>
      <c r="C37" s="1"/>
      <c r="D37" s="2">
        <f>SUBTOTAL(9,D24:D36)</f>
        <v>95514.70000000001</v>
      </c>
      <c r="E37" s="1"/>
      <c r="F37" s="19"/>
      <c r="G37" s="4"/>
      <c r="H37" s="4">
        <f>SUBTOTAL(9,H24:H36)</f>
        <v>0</v>
      </c>
      <c r="I37" s="8">
        <f>SUBTOTAL(9,I24:I36)</f>
        <v>95514.70000000001</v>
      </c>
      <c r="J37" s="60"/>
      <c r="K37" s="63" t="s">
        <v>233</v>
      </c>
    </row>
    <row r="38" spans="1:11" ht="12.75" outlineLevel="2">
      <c r="A38" s="4">
        <v>1</v>
      </c>
      <c r="B38" s="60" t="s">
        <v>313</v>
      </c>
      <c r="C38" s="1" t="s">
        <v>259</v>
      </c>
      <c r="D38" s="2">
        <v>1268.5</v>
      </c>
      <c r="E38" s="61" t="s">
        <v>314</v>
      </c>
      <c r="F38" s="19" t="s">
        <v>64</v>
      </c>
      <c r="G38" s="4" t="s">
        <v>261</v>
      </c>
      <c r="H38" s="4">
        <v>0</v>
      </c>
      <c r="I38" s="8">
        <f>D38-H38</f>
        <v>1268.5</v>
      </c>
      <c r="J38" s="60" t="s">
        <v>315</v>
      </c>
      <c r="K38" s="1" t="s">
        <v>20</v>
      </c>
    </row>
    <row r="39" spans="1:11" ht="12.75" outlineLevel="1">
      <c r="A39" s="4"/>
      <c r="B39" s="60"/>
      <c r="C39" s="1"/>
      <c r="D39" s="2">
        <f>SUBTOTAL(9,D38:D38)</f>
        <v>1268.5</v>
      </c>
      <c r="E39" s="1"/>
      <c r="F39" s="19"/>
      <c r="G39" s="4"/>
      <c r="H39" s="4">
        <f>SUBTOTAL(9,H38:H38)</f>
        <v>0</v>
      </c>
      <c r="I39" s="8">
        <f>SUBTOTAL(9,I38:I38)</f>
        <v>1268.5</v>
      </c>
      <c r="J39" s="60"/>
      <c r="K39" s="63" t="s">
        <v>316</v>
      </c>
    </row>
    <row r="40" spans="1:11" ht="12.75" outlineLevel="2">
      <c r="A40" s="4">
        <v>1</v>
      </c>
      <c r="B40" s="60" t="s">
        <v>317</v>
      </c>
      <c r="C40" s="1" t="s">
        <v>269</v>
      </c>
      <c r="D40" s="2">
        <v>7786.16</v>
      </c>
      <c r="E40" s="61" t="s">
        <v>318</v>
      </c>
      <c r="F40" s="19" t="s">
        <v>269</v>
      </c>
      <c r="G40" s="4" t="s">
        <v>261</v>
      </c>
      <c r="H40" s="4">
        <v>0</v>
      </c>
      <c r="I40" s="8">
        <f>D40-H40</f>
        <v>7786.16</v>
      </c>
      <c r="J40" s="60" t="s">
        <v>236</v>
      </c>
      <c r="K40" s="1" t="s">
        <v>26</v>
      </c>
    </row>
    <row r="41" spans="1:11" ht="12.75" outlineLevel="1">
      <c r="A41" s="4"/>
      <c r="B41" s="60"/>
      <c r="C41" s="1"/>
      <c r="D41" s="2">
        <f>SUBTOTAL(9,D40:D40)</f>
        <v>7786.16</v>
      </c>
      <c r="E41" s="1"/>
      <c r="F41" s="19"/>
      <c r="G41" s="4"/>
      <c r="H41" s="4">
        <f>SUBTOTAL(9,H40:H40)</f>
        <v>0</v>
      </c>
      <c r="I41" s="8">
        <f>SUBTOTAL(9,I40:I40)</f>
        <v>7786.16</v>
      </c>
      <c r="J41" s="60"/>
      <c r="K41" s="63" t="s">
        <v>237</v>
      </c>
    </row>
    <row r="42" spans="1:11" ht="12.75" outlineLevel="2">
      <c r="A42" s="4">
        <v>1</v>
      </c>
      <c r="B42" s="60" t="s">
        <v>319</v>
      </c>
      <c r="C42" s="1" t="s">
        <v>320</v>
      </c>
      <c r="D42" s="2">
        <v>1232.74</v>
      </c>
      <c r="E42" s="61" t="s">
        <v>321</v>
      </c>
      <c r="F42" s="19" t="s">
        <v>102</v>
      </c>
      <c r="G42" s="4" t="s">
        <v>261</v>
      </c>
      <c r="H42" s="4">
        <v>0</v>
      </c>
      <c r="I42" s="8">
        <f>D42-H42</f>
        <v>1232.74</v>
      </c>
      <c r="J42" s="60" t="s">
        <v>240</v>
      </c>
      <c r="K42" s="1" t="s">
        <v>16</v>
      </c>
    </row>
    <row r="43" spans="1:11" ht="12.75" outlineLevel="2">
      <c r="A43" s="4">
        <v>2</v>
      </c>
      <c r="B43" s="60" t="s">
        <v>322</v>
      </c>
      <c r="C43" s="1" t="s">
        <v>323</v>
      </c>
      <c r="D43" s="2">
        <v>2460.92</v>
      </c>
      <c r="E43" s="61" t="s">
        <v>324</v>
      </c>
      <c r="F43" s="19" t="s">
        <v>279</v>
      </c>
      <c r="G43" s="4" t="s">
        <v>261</v>
      </c>
      <c r="H43" s="4">
        <v>0</v>
      </c>
      <c r="I43" s="8">
        <f>D43-H43</f>
        <v>2460.92</v>
      </c>
      <c r="J43" s="60" t="s">
        <v>240</v>
      </c>
      <c r="K43" s="1" t="s">
        <v>16</v>
      </c>
    </row>
    <row r="44" spans="1:11" ht="12.75" outlineLevel="2">
      <c r="A44" s="4">
        <v>3</v>
      </c>
      <c r="B44" s="60" t="s">
        <v>325</v>
      </c>
      <c r="C44" s="1" t="s">
        <v>269</v>
      </c>
      <c r="D44" s="2">
        <v>450.48</v>
      </c>
      <c r="E44" s="61" t="s">
        <v>326</v>
      </c>
      <c r="F44" s="19" t="s">
        <v>64</v>
      </c>
      <c r="G44" s="4" t="s">
        <v>261</v>
      </c>
      <c r="H44" s="4">
        <v>0</v>
      </c>
      <c r="I44" s="8">
        <f>D44-H44</f>
        <v>450.48</v>
      </c>
      <c r="J44" s="60" t="s">
        <v>240</v>
      </c>
      <c r="K44" s="1" t="s">
        <v>16</v>
      </c>
    </row>
    <row r="45" spans="1:11" ht="12.75" outlineLevel="1">
      <c r="A45" s="4"/>
      <c r="B45" s="60"/>
      <c r="C45" s="1"/>
      <c r="D45" s="2">
        <f>SUBTOTAL(9,D42:D44)</f>
        <v>4144.139999999999</v>
      </c>
      <c r="E45" s="1"/>
      <c r="F45" s="19"/>
      <c r="G45" s="4"/>
      <c r="H45" s="4">
        <f>SUBTOTAL(9,H42:H44)</f>
        <v>0</v>
      </c>
      <c r="I45" s="8">
        <f>SUBTOTAL(9,I42:I44)</f>
        <v>4144.139999999999</v>
      </c>
      <c r="J45" s="60"/>
      <c r="K45" s="63" t="s">
        <v>253</v>
      </c>
    </row>
    <row r="46" spans="1:11" ht="12.75" outlineLevel="2">
      <c r="A46" s="9">
        <v>1</v>
      </c>
      <c r="B46" s="64" t="s">
        <v>327</v>
      </c>
      <c r="C46" s="10" t="s">
        <v>259</v>
      </c>
      <c r="D46" s="11">
        <v>7948.16</v>
      </c>
      <c r="E46" s="65" t="s">
        <v>328</v>
      </c>
      <c r="F46" s="15" t="s">
        <v>64</v>
      </c>
      <c r="G46" s="9" t="s">
        <v>261</v>
      </c>
      <c r="H46" s="9">
        <v>0</v>
      </c>
      <c r="I46" s="66">
        <f>D46-H46</f>
        <v>7948.16</v>
      </c>
      <c r="J46" s="64" t="s">
        <v>329</v>
      </c>
      <c r="K46" s="10" t="s">
        <v>36</v>
      </c>
    </row>
    <row r="47" spans="1:11" ht="12.75" outlineLevel="1">
      <c r="A47" s="4"/>
      <c r="B47" s="4"/>
      <c r="C47" s="4"/>
      <c r="D47" s="14">
        <f>SUBTOTAL(9,D46:D46)</f>
        <v>7948.16</v>
      </c>
      <c r="E47" s="4"/>
      <c r="F47" s="4"/>
      <c r="G47" s="4"/>
      <c r="H47" s="4">
        <f>SUBTOTAL(9,H46:H46)</f>
        <v>0</v>
      </c>
      <c r="I47" s="8">
        <f>SUBTOTAL(9,I46:I46)</f>
        <v>7948.16</v>
      </c>
      <c r="J47" s="4"/>
      <c r="K47" s="27" t="s">
        <v>330</v>
      </c>
    </row>
    <row r="48" spans="1:11" ht="12.75">
      <c r="A48" s="4"/>
      <c r="B48" s="4"/>
      <c r="C48" s="4"/>
      <c r="D48" s="14">
        <f>SUBTOTAL(9,D11:D46)</f>
        <v>200634.78000000003</v>
      </c>
      <c r="E48" s="4"/>
      <c r="F48" s="4"/>
      <c r="G48" s="4"/>
      <c r="H48" s="4">
        <f>SUBTOTAL(9,H11:H46)</f>
        <v>0</v>
      </c>
      <c r="I48" s="8">
        <f>SUBTOTAL(9,I11:I46)</f>
        <v>200634.78000000003</v>
      </c>
      <c r="J48" s="4"/>
      <c r="K48" s="27" t="s">
        <v>254</v>
      </c>
    </row>
    <row r="50" spans="2:11" ht="12.75">
      <c r="B50" s="7"/>
      <c r="C50" s="49"/>
      <c r="D50" s="50"/>
      <c r="E50" s="51"/>
      <c r="F50" s="7"/>
      <c r="G50" s="49"/>
      <c r="I50" s="52"/>
      <c r="J50" s="52"/>
      <c r="K50" s="7"/>
    </row>
    <row r="51" spans="2:11" ht="12.75">
      <c r="B51" s="7"/>
      <c r="C51" s="7"/>
      <c r="D51" s="50"/>
      <c r="E51" s="51"/>
      <c r="F51" s="7"/>
      <c r="G51" s="49"/>
      <c r="I51" s="52"/>
      <c r="J51" s="52"/>
      <c r="K5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2017-12-27T16:53:55Z</cp:lastPrinted>
  <dcterms:created xsi:type="dcterms:W3CDTF">2017-03-13T14:15:45Z</dcterms:created>
  <dcterms:modified xsi:type="dcterms:W3CDTF">2018-01-03T06:50:47Z</dcterms:modified>
  <cp:category/>
  <cp:version/>
  <cp:contentType/>
  <cp:contentStatus/>
</cp:coreProperties>
</file>